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22260" windowHeight="12648" activeTab="1"/>
  </bookViews>
  <sheets>
    <sheet name="Пояснення" sheetId="4" r:id="rId1"/>
    <sheet name="Рух грошових коштів" sheetId="1" r:id="rId2"/>
    <sheet name="Звіт Кешфлоу" sheetId="3" r:id="rId3"/>
    <sheet name="Довідники" sheetId="2" r:id="rId4"/>
  </sheets>
  <calcPr calcId="162913"/>
  <pivotCaches>
    <pivotCache cacheId="48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C15" i="1"/>
  <c r="C14" i="1"/>
  <c r="C13" i="1"/>
  <c r="C12" i="1"/>
  <c r="C11" i="1"/>
  <c r="C10" i="1"/>
  <c r="C9" i="1"/>
  <c r="C8" i="1"/>
  <c r="C7" i="1"/>
  <c r="C6" i="1"/>
  <c r="C5" i="1"/>
  <c r="C4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B16" i="1"/>
  <c r="B17" i="1" s="1"/>
  <c r="B18" i="1" s="1"/>
  <c r="C18" i="1" s="1"/>
  <c r="G8" i="1"/>
  <c r="G2" i="1" s="1"/>
  <c r="K2" i="1"/>
  <c r="J2" i="1"/>
  <c r="I2" i="1"/>
  <c r="H2" i="1"/>
  <c r="C17" i="1" l="1"/>
  <c r="C16" i="1"/>
  <c r="B19" i="1"/>
  <c r="B20" i="1" l="1"/>
  <c r="C19" i="1"/>
  <c r="B21" i="1" l="1"/>
  <c r="C20" i="1"/>
  <c r="B22" i="1" l="1"/>
  <c r="C21" i="1"/>
  <c r="B23" i="1" l="1"/>
  <c r="C22" i="1"/>
  <c r="B24" i="1" l="1"/>
  <c r="C23" i="1"/>
  <c r="B25" i="1" l="1"/>
  <c r="C24" i="1"/>
  <c r="B26" i="1" l="1"/>
  <c r="C25" i="1"/>
  <c r="B27" i="1" l="1"/>
  <c r="C26" i="1"/>
  <c r="B28" i="1" l="1"/>
  <c r="C27" i="1"/>
  <c r="B29" i="1" l="1"/>
  <c r="C28" i="1"/>
  <c r="B30" i="1" l="1"/>
  <c r="C29" i="1"/>
  <c r="C30" i="1" l="1"/>
  <c r="B31" i="1"/>
  <c r="C31" i="1" s="1"/>
</calcChain>
</file>

<file path=xl/sharedStrings.xml><?xml version="1.0" encoding="utf-8"?>
<sst xmlns="http://schemas.openxmlformats.org/spreadsheetml/2006/main" count="166" uniqueCount="86">
  <si>
    <t>Дата</t>
  </si>
  <si>
    <t>Назва операції</t>
  </si>
  <si>
    <t>Стаття надходжень/видатків</t>
  </si>
  <si>
    <t>…</t>
  </si>
  <si>
    <t>010.Прихід від клієнтів (+)</t>
  </si>
  <si>
    <t>020.Оплата за товари та матеріали (-)</t>
  </si>
  <si>
    <t>030.Оплата оренди (-)</t>
  </si>
  <si>
    <t>040.Оплата комунальних витрат (-)</t>
  </si>
  <si>
    <t>050.Навчання співробітників (-)</t>
  </si>
  <si>
    <t>060.Реклама та інші маркетингові (-)</t>
  </si>
  <si>
    <t>060.Офісні видатки (-)</t>
  </si>
  <si>
    <t>070.Погашення відсотків по кредитам (-)</t>
  </si>
  <si>
    <t>080.Видача заробітної плати (-)</t>
  </si>
  <si>
    <t>065.Видатки по IT-витратах (-)</t>
  </si>
  <si>
    <t>090.Сплата податків (-)</t>
  </si>
  <si>
    <t>100.Капітальні інвестиції (-)</t>
  </si>
  <si>
    <t>110.Продаж основних засобів (+)</t>
  </si>
  <si>
    <t>120.Отримання кредитів/позик (+)</t>
  </si>
  <si>
    <t>130.Повернення кредитів/позик (-)</t>
  </si>
  <si>
    <t>140.Внески власника (+)</t>
  </si>
  <si>
    <t>150.Виймання дивідендів власником (-)</t>
  </si>
  <si>
    <t>160.Інші надходження/видатки (+/-)</t>
  </si>
  <si>
    <t>1.Операційна</t>
  </si>
  <si>
    <t>2.Інвестиційна</t>
  </si>
  <si>
    <t>120.Розміщення грошей на депозитах (-)</t>
  </si>
  <si>
    <t>130.Повернення грошей з депозитів (+)</t>
  </si>
  <si>
    <t>3.Фінансова</t>
  </si>
  <si>
    <t>Статті надходжень/видатків</t>
  </si>
  <si>
    <t>Види діяльності</t>
  </si>
  <si>
    <t>Поточний залишок:</t>
  </si>
  <si>
    <t>ХХХ.ВНУТРІШНЄ ПЕРЕМІЩЕННЯ КОШТІВ</t>
  </si>
  <si>
    <t>ХХХ.КОШТИ ПІДЗВІТ(-) / З ПІДЗВІТУ(+)</t>
  </si>
  <si>
    <t>Вид діяльності</t>
  </si>
  <si>
    <t>Видача коштів підзвіт Петренку О.В.</t>
  </si>
  <si>
    <t>Звітування Петренком О.В.про потрачені кошти</t>
  </si>
  <si>
    <t>ХХХ.ВНЕСЕННЯ ПОЧАТКОВИХ ЗАЛИШКІВ</t>
  </si>
  <si>
    <t>Відображення початкових залишків</t>
  </si>
  <si>
    <t>Придбання доларів в банку</t>
  </si>
  <si>
    <t>Конвертація готівкових євро в обміннику</t>
  </si>
  <si>
    <t>Пояснення</t>
  </si>
  <si>
    <t>Внесення залишків в валюті коштів</t>
  </si>
  <si>
    <t>При видачі коштів підзвіт вказується стаття "ХХХ.КОШТИ ПІДЗВІТ(-)/ З ПІЗВІТУ(+)". Таким чином ви зможете бачити актуальний залишок по касі.
При звітуванні про потрачені кошти, вказуєте ту ж саму статтю і видану раніше суму (див.вище), але одночасно, нижче, вказуєте суму фактично витрачених коштів, та конкретну статтю за якою ці кошти було витрачено.</t>
  </si>
  <si>
    <t>Для придбання безготівкової валюти, вкажіть за статтею "ХХХ.ВНУТРІШНЄ ПЕРЕМІЩЕННЯ КОШТІВ" яка сума була списана з гривневого рахунку, та яка була зарахована на валютний рахунок</t>
  </si>
  <si>
    <t>Для обміну готівкової валюти на гривні, вкажіть за статтею "ХХХ.ВНУТРІШНЄ ПЕРЕМІЩЕННЯ КОШТІВ" суму сданої валюти (з мінусом), та суму гривень, що було отримано в результаті конвертації</t>
  </si>
  <si>
    <t>Для відображення звичайних операцій приходу грошей від клієнтів, обираємо відповідну статтю та вказуємо суму по відповідному рахунку</t>
  </si>
  <si>
    <t>Платіж від клієнта "Баварія" по Договору №35 від 04.12.19</t>
  </si>
  <si>
    <t>Аванс від клієнта "Inter-Com" по Договору №35 від 04.12.19</t>
  </si>
  <si>
    <t>Перерахування авансу працівникам цеху №2</t>
  </si>
  <si>
    <t>Сплата ПДФО</t>
  </si>
  <si>
    <t>Сплата ЄСВ</t>
  </si>
  <si>
    <t>Видачу заробітної плати, податків відображаємо, вказуючи відповідні статті видатків.
Так само і далі, вказуючі відповідні операції, вказуємо видатки або надходження за відповідними статтями</t>
  </si>
  <si>
    <t>Оплата імпортного обладнання компанії Bosch за договором …</t>
  </si>
  <si>
    <t>Оплачено придбані матеріали від Епіцентр</t>
  </si>
  <si>
    <t>Оплачено аренду приміщення цеху</t>
  </si>
  <si>
    <t>Сплачені комунальні - Водоканал</t>
  </si>
  <si>
    <t>Проведено навчання менеджерів зі збуту</t>
  </si>
  <si>
    <t>Оплачено рекламу Фейсбук</t>
  </si>
  <si>
    <t>Оплата за хостинг вебсайту</t>
  </si>
  <si>
    <t>Названия строк</t>
  </si>
  <si>
    <t>Общий итог</t>
  </si>
  <si>
    <t>Банк.рахунок №1 (ГРН)</t>
  </si>
  <si>
    <t>Банк.рахунок №2 (USD)</t>
  </si>
  <si>
    <t>Каса №1 (ГРН)</t>
  </si>
  <si>
    <t>Каса №2 (EUR)</t>
  </si>
  <si>
    <t>Сумма по полю Банк.рахунок №1 (ГРН)</t>
  </si>
  <si>
    <t>Сумма по полю Банк.рахунок №2 (USD)</t>
  </si>
  <si>
    <t>Сумма по полю Каса №1 (ГРН)</t>
  </si>
  <si>
    <t>Сумма по полю Каса №2 (EUR)</t>
  </si>
  <si>
    <t>Місяць</t>
  </si>
  <si>
    <t>Названия столбцов</t>
  </si>
  <si>
    <t>2020-1</t>
  </si>
  <si>
    <t>2020-2</t>
  </si>
  <si>
    <t>Оплата за кофе та молоко</t>
  </si>
  <si>
    <t>Сплачены відсотки за кредит від банку Аваль</t>
  </si>
  <si>
    <t xml:space="preserve">Оплата за меблі компанїі Енран згідно рахунку 34 </t>
  </si>
  <si>
    <t>Отримано кошті від продажу старих ноутбуків</t>
  </si>
  <si>
    <t>Перераховано на депозитний рахунок, відкритий у Приватбанку</t>
  </si>
  <si>
    <t>Провернення грошей з депозитного рахунку у Приватбанку</t>
  </si>
  <si>
    <t>Отримано займ від ФОП Сидоренко</t>
  </si>
  <si>
    <t>Повернення займу, отриманого від ФОП Комаров</t>
  </si>
  <si>
    <t>Власник бізнесу зробив внесок для поповнення обігових коштів</t>
  </si>
  <si>
    <t>Сплата власнику бізнесу дивідендів за 2019 рік</t>
  </si>
  <si>
    <t>Пояснення кольору заливки комірок у таблиці "Рух грошових коштів":</t>
  </si>
  <si>
    <t>Ручне заповнення</t>
  </si>
  <si>
    <t>Заповнюються за допомогою випадаючого переліку</t>
  </si>
  <si>
    <t>оберіть з випадаючого переліку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</si>
</sst>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₴&quot;;[Red]\-#,##0.00\ &quot;₴&quot;"/>
    <numFmt numFmtId="167" formatCode="dd\.mm\.yyyy;@"/>
    <numFmt numFmtId="170" formatCode="[$$-C09]#,##0.00;[Red]\-[$$-C09]#,##0.00"/>
    <numFmt numFmtId="171" formatCode="[$€-2]\ #,##0.00;[Red]\-[$€-2]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B05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3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/>
    </xf>
    <xf numFmtId="3" fontId="2" fillId="0" borderId="0" xfId="0" applyNumberFormat="1" applyFont="1" applyAlignment="1">
      <alignment horizontal="center" vertical="top" wrapText="1"/>
    </xf>
    <xf numFmtId="0" fontId="2" fillId="0" borderId="0" xfId="0" applyFont="1"/>
    <xf numFmtId="0" fontId="0" fillId="5" borderId="0" xfId="0" applyFill="1"/>
    <xf numFmtId="0" fontId="0" fillId="3" borderId="0" xfId="0" applyFill="1"/>
    <xf numFmtId="3" fontId="3" fillId="0" borderId="0" xfId="0" applyNumberFormat="1" applyFont="1"/>
    <xf numFmtId="8" fontId="0" fillId="2" borderId="1" xfId="0" applyNumberFormat="1" applyFill="1" applyBorder="1"/>
    <xf numFmtId="170" fontId="0" fillId="2" borderId="1" xfId="0" applyNumberFormat="1" applyFill="1" applyBorder="1"/>
    <xf numFmtId="171" fontId="0" fillId="2" borderId="1" xfId="0" applyNumberFormat="1" applyFill="1" applyBorder="1"/>
    <xf numFmtId="8" fontId="1" fillId="4" borderId="1" xfId="0" applyNumberFormat="1" applyFont="1" applyFill="1" applyBorder="1"/>
    <xf numFmtId="170" fontId="1" fillId="4" borderId="1" xfId="0" applyNumberFormat="1" applyFont="1" applyFill="1" applyBorder="1"/>
    <xf numFmtId="171" fontId="1" fillId="4" borderId="1" xfId="0" applyNumberFormat="1" applyFont="1" applyFill="1" applyBorder="1"/>
    <xf numFmtId="0" fontId="0" fillId="0" borderId="0" xfId="0" applyAlignment="1">
      <alignment vertical="top" wrapText="1"/>
    </xf>
    <xf numFmtId="8" fontId="0" fillId="2" borderId="3" xfId="0" applyNumberFormat="1" applyFill="1" applyBorder="1"/>
    <xf numFmtId="8" fontId="0" fillId="2" borderId="4" xfId="0" applyNumberFormat="1" applyFill="1" applyBorder="1"/>
    <xf numFmtId="170" fontId="0" fillId="2" borderId="4" xfId="0" applyNumberFormat="1" applyFill="1" applyBorder="1"/>
    <xf numFmtId="171" fontId="0" fillId="2" borderId="4" xfId="0" applyNumberFormat="1" applyFill="1" applyBorder="1"/>
    <xf numFmtId="8" fontId="0" fillId="2" borderId="6" xfId="0" applyNumberFormat="1" applyFill="1" applyBorder="1"/>
    <xf numFmtId="170" fontId="0" fillId="2" borderId="6" xfId="0" applyNumberFormat="1" applyFill="1" applyBorder="1"/>
    <xf numFmtId="171" fontId="0" fillId="2" borderId="6" xfId="0" applyNumberFormat="1" applyFill="1" applyBorder="1"/>
    <xf numFmtId="8" fontId="0" fillId="2" borderId="9" xfId="0" applyNumberFormat="1" applyFill="1" applyBorder="1"/>
    <xf numFmtId="170" fontId="0" fillId="2" borderId="9" xfId="0" applyNumberFormat="1" applyFill="1" applyBorder="1"/>
    <xf numFmtId="171" fontId="0" fillId="2" borderId="9" xfId="0" applyNumberFormat="1" applyFill="1" applyBorder="1"/>
    <xf numFmtId="8" fontId="0" fillId="2" borderId="14" xfId="0" applyNumberFormat="1" applyFill="1" applyBorder="1"/>
    <xf numFmtId="170" fontId="0" fillId="2" borderId="14" xfId="0" applyNumberFormat="1" applyFill="1" applyBorder="1"/>
    <xf numFmtId="171" fontId="0" fillId="2" borderId="14" xfId="0" applyNumberFormat="1" applyFill="1" applyBorder="1"/>
    <xf numFmtId="0" fontId="0" fillId="0" borderId="7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170" fontId="0" fillId="2" borderId="3" xfId="0" applyNumberFormat="1" applyFill="1" applyBorder="1"/>
    <xf numFmtId="171" fontId="0" fillId="2" borderId="3" xfId="0" applyNumberForma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2" xfId="0" applyBorder="1" applyAlignment="1">
      <alignment horizontal="centerContinuous" vertical="top" wrapText="1"/>
    </xf>
    <xf numFmtId="0" fontId="4" fillId="0" borderId="2" xfId="0" applyFont="1" applyBorder="1" applyAlignment="1">
      <alignment horizontal="center"/>
    </xf>
    <xf numFmtId="167" fontId="0" fillId="2" borderId="5" xfId="0" applyNumberFormat="1" applyFill="1" applyBorder="1" applyAlignment="1">
      <alignment horizontal="center" vertical="top"/>
    </xf>
    <xf numFmtId="0" fontId="0" fillId="2" borderId="6" xfId="0" applyFill="1" applyBorder="1" applyAlignment="1">
      <alignment vertical="top"/>
    </xf>
    <xf numFmtId="0" fontId="0" fillId="3" borderId="6" xfId="0" applyFill="1" applyBorder="1" applyAlignment="1">
      <alignment vertical="top"/>
    </xf>
    <xf numFmtId="167" fontId="0" fillId="2" borderId="8" xfId="0" applyNumberFormat="1" applyFill="1" applyBorder="1" applyAlignment="1">
      <alignment horizontal="center" vertical="top"/>
    </xf>
    <xf numFmtId="0" fontId="0" fillId="2" borderId="9" xfId="0" applyFill="1" applyBorder="1" applyAlignment="1">
      <alignment vertical="top"/>
    </xf>
    <xf numFmtId="0" fontId="0" fillId="3" borderId="9" xfId="0" applyFill="1" applyBorder="1" applyAlignment="1">
      <alignment vertical="top"/>
    </xf>
    <xf numFmtId="167" fontId="0" fillId="2" borderId="1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167" fontId="0" fillId="2" borderId="13" xfId="0" applyNumberFormat="1" applyFill="1" applyBorder="1" applyAlignment="1">
      <alignment horizontal="center" vertical="top"/>
    </xf>
    <xf numFmtId="0" fontId="0" fillId="2" borderId="14" xfId="0" applyFill="1" applyBorder="1" applyAlignment="1">
      <alignment vertical="top"/>
    </xf>
    <xf numFmtId="0" fontId="0" fillId="3" borderId="14" xfId="0" applyFill="1" applyBorder="1" applyAlignment="1">
      <alignment vertical="top"/>
    </xf>
    <xf numFmtId="167" fontId="0" fillId="2" borderId="19" xfId="0" applyNumberFormat="1" applyFill="1" applyBorder="1" applyAlignment="1">
      <alignment horizontal="center" vertical="top"/>
    </xf>
    <xf numFmtId="0" fontId="0" fillId="2" borderId="3" xfId="0" applyFill="1" applyBorder="1" applyAlignment="1">
      <alignment vertical="top"/>
    </xf>
    <xf numFmtId="0" fontId="0" fillId="3" borderId="3" xfId="0" applyFill="1" applyBorder="1" applyAlignment="1">
      <alignment vertical="top"/>
    </xf>
    <xf numFmtId="167" fontId="0" fillId="2" borderId="4" xfId="0" applyNumberFormat="1" applyFill="1" applyBorder="1" applyAlignment="1">
      <alignment horizontal="center" vertical="top"/>
    </xf>
    <xf numFmtId="0" fontId="0" fillId="2" borderId="4" xfId="0" applyFill="1" applyBorder="1" applyAlignment="1">
      <alignment vertical="top"/>
    </xf>
    <xf numFmtId="0" fontId="0" fillId="3" borderId="4" xfId="0" applyFill="1" applyBorder="1" applyAlignment="1">
      <alignment vertical="top"/>
    </xf>
    <xf numFmtId="167" fontId="0" fillId="2" borderId="1" xfId="0" applyNumberFormat="1" applyFill="1" applyBorder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0" fillId="0" borderId="9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0" xfId="0" applyFill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14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2" borderId="0" xfId="0" applyFill="1" applyBorder="1" applyAlignment="1">
      <alignment vertical="top"/>
    </xf>
    <xf numFmtId="0" fontId="0" fillId="3" borderId="0" xfId="0" applyFill="1" applyBorder="1" applyAlignment="1">
      <alignment vertical="top"/>
    </xf>
    <xf numFmtId="0" fontId="5" fillId="0" borderId="0" xfId="0" applyFont="1"/>
  </cellXfs>
  <cellStyles count="1">
    <cellStyle name="Обычный" xfId="0" builtinId="0"/>
  </cellStyles>
  <dxfs count="2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Continuous" readingOrder="0"/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top" readingOrder="0"/>
    </dxf>
    <dxf>
      <alignment horizontal="center" readingOrder="0"/>
    </dxf>
    <dxf>
      <alignment wrapText="1" readingOrder="0"/>
    </dxf>
    <dxf>
      <numFmt numFmtId="3" formatCode="#,##0"/>
    </dxf>
    <dxf>
      <numFmt numFmtId="164" formatCode="#,##0.0"/>
    </dxf>
    <dxf>
      <numFmt numFmtId="4" formatCode="#,##0.00"/>
    </dxf>
  </dxfs>
  <tableStyles count="0" defaultTableStyle="TableStyleMedium2" defaultPivotStyle="PivotStyleLight16"/>
  <colors>
    <mruColors>
      <color rgb="FF0000FF"/>
      <color rgb="FFFF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47</xdr:row>
      <xdr:rowOff>0</xdr:rowOff>
    </xdr:to>
    <xdr:sp macro="" textlink="">
      <xdr:nvSpPr>
        <xdr:cNvPr id="2" name="TextBox 1"/>
        <xdr:cNvSpPr txBox="1"/>
      </xdr:nvSpPr>
      <xdr:spPr>
        <a:xfrm>
          <a:off x="0" y="0"/>
          <a:ext cx="9144000" cy="85953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uk-UA" sz="1100" b="1"/>
            <a:t>Даний файл має таку структуру:</a:t>
          </a:r>
        </a:p>
        <a:p>
          <a:r>
            <a:rPr lang="uk-UA" sz="1100"/>
            <a:t>Аркуш</a:t>
          </a:r>
          <a:r>
            <a:rPr lang="uk-UA" sz="1100" baseline="0"/>
            <a:t> "Рух грошових коштів" - регістр обліку грошових операцій бізнесу. Він також показує актуальні залишки по ваших грошових рахунках та касах</a:t>
          </a:r>
        </a:p>
        <a:p>
          <a:r>
            <a:rPr lang="uk-UA" sz="1100" baseline="0"/>
            <a:t>Аркуш "Звіт Кешфлоу" - містить Звіт про рух грошових коштів в розрізі розділів та статей (зведена таблиця по даних, що містяться у аркуші "Рух грошових коштів")</a:t>
          </a:r>
        </a:p>
        <a:p>
          <a:r>
            <a:rPr lang="uk-UA" sz="1100" baseline="0"/>
            <a:t>Аркуш "Довідники" - службовий аркуш. Містить назви статей надходжень та видатків, які за допомогою формул підтягуються в аркуш "Рух грошових коштів" аби мати змогу бачити Звіт Кеш флоу</a:t>
          </a:r>
        </a:p>
        <a:p>
          <a:endParaRPr lang="uk-UA" sz="1100" baseline="0"/>
        </a:p>
        <a:p>
          <a:r>
            <a:rPr lang="uk-UA" sz="1100" b="1" baseline="0"/>
            <a:t>Що і як заповнювати?</a:t>
          </a:r>
        </a:p>
        <a:p>
          <a:r>
            <a:rPr lang="uk-UA" sz="1100" b="0" baseline="0"/>
            <a:t>Заповненню підлягає аркуш "Рух грошових коштів". В ньому ви маєте вказати:</a:t>
          </a:r>
        </a:p>
        <a:p>
          <a:r>
            <a:rPr lang="uk-UA" sz="1100" b="0" baseline="0"/>
            <a:t>- Дату операції (в форматі </a:t>
          </a:r>
          <a:r>
            <a:rPr lang="uk-UA" sz="1100" b="0" i="1" baseline="0"/>
            <a:t>дата</a:t>
          </a:r>
          <a:r>
            <a:rPr lang="uk-UA" sz="1100" b="0" baseline="0"/>
            <a:t>)</a:t>
          </a:r>
        </a:p>
        <a:p>
          <a:r>
            <a:rPr lang="uk-UA" sz="1100" b="0" baseline="0"/>
            <a:t>- Детальну назву операції в довільній формі</a:t>
          </a:r>
        </a:p>
        <a:p>
          <a:r>
            <a:rPr lang="uk-UA" sz="1100" b="0" baseline="0"/>
            <a:t>- В полі "Стаття надходжень / видатків" обрати відповідну статтю з випадаючого переліку (для цього поставте курсор на потрібну комірку, а потім або або натисніть мишкою на флажок що </a:t>
          </a:r>
          <a:r>
            <a:rPr lang="ru-RU" sz="1100" b="0" baseline="0"/>
            <a:t>з</a:t>
          </a:r>
          <a:r>
            <a:rPr lang="en-US" sz="1100" b="0" baseline="0"/>
            <a:t>'</a:t>
          </a:r>
          <a:r>
            <a:rPr lang="ru-RU" sz="1100" b="0" baseline="0"/>
            <a:t>явиться справа, або на клавіатурі натисніть </a:t>
          </a:r>
          <a:r>
            <a:rPr lang="en-US" sz="1100" b="0" baseline="0"/>
            <a:t>Alt+↓, </a:t>
          </a:r>
          <a:r>
            <a:rPr lang="ru-RU" sz="1100" b="0" baseline="0"/>
            <a:t>та оберіть відповідну статтю</a:t>
          </a:r>
          <a:r>
            <a:rPr lang="uk-UA" sz="1100" b="0" baseline="0"/>
            <a:t>)</a:t>
          </a:r>
        </a:p>
        <a:p>
          <a:r>
            <a:rPr lang="uk-UA" sz="1100" b="0" baseline="0"/>
            <a:t>- В колонках з назвою відповідних банківських рахунків або кас, портібно ввести суму платежу: </a:t>
          </a:r>
          <a:r>
            <a:rPr lang="uk-UA" sz="1100" b="1" baseline="0"/>
            <a:t>надходження зі знаком "+", видатки зі знаком "-"</a:t>
          </a:r>
          <a:r>
            <a:rPr lang="uk-UA" sz="1100" b="0" baseline="0"/>
            <a:t>. Для додаткового контролю, цифри видатків будут мати </a:t>
          </a:r>
          <a:r>
            <a:rPr lang="uk-UA" sz="1100" b="0" baseline="0">
              <a:solidFill>
                <a:srgbClr val="FF0000"/>
              </a:solidFill>
            </a:rPr>
            <a:t>червоний </a:t>
          </a:r>
          <a:r>
            <a:rPr lang="uk-UA" sz="1100" b="0" baseline="0"/>
            <a:t>колір. Суми потрібно вводити в тій валюті, в якій здійснено транзакцію</a:t>
          </a:r>
        </a:p>
        <a:p>
          <a:endParaRPr lang="uk-UA" sz="1100" b="0" baseline="0"/>
        </a:p>
        <a:p>
          <a:r>
            <a:rPr lang="uk-UA" sz="1100" b="1" baseline="0"/>
            <a:t>Важливе</a:t>
          </a:r>
        </a:p>
        <a:p>
          <a:r>
            <a:rPr lang="uk-UA" sz="1100" b="0" baseline="0"/>
            <a:t>Коли почнете ведення обліку, першою операцією вкажіть вхідні залишки по рахунках (див.приклад </a:t>
          </a:r>
          <a:r>
            <a:rPr lang="uk-U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у аркуші "Рух грошових коштів"</a:t>
          </a:r>
          <a:r>
            <a:rPr lang="uk-UA" sz="1100" b="0" baseline="0"/>
            <a:t>)</a:t>
          </a:r>
        </a:p>
        <a:p>
          <a:endParaRPr lang="uk-UA" sz="1100" b="0" baseline="0"/>
        </a:p>
        <a:p>
          <a:r>
            <a:rPr lang="uk-UA" sz="1100" b="0" baseline="0"/>
            <a:t>Операції із переміщення грошових коштів між різними рахунками та касами, а також операції конвертації здійснюються за допомогою статті "ХХХ.ВНУТРІШНЄ ПЕРЕМІЩЕННЯ КОШТІВ" та вказуючи </a:t>
          </a:r>
          <a:r>
            <a:rPr lang="uk-UA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 </a:t>
          </a:r>
          <a:r>
            <a:rPr lang="uk-UA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мінусом </a:t>
          </a:r>
          <a:r>
            <a:rPr lang="uk-UA" sz="1100" b="0" baseline="0"/>
            <a:t>відповідні суми, які пішли з одного рахунку (або каси) </a:t>
          </a:r>
          <a:r>
            <a:rPr lang="uk-UA" sz="1100" b="0" i="0" baseline="0"/>
            <a:t>, та з </a:t>
          </a:r>
          <a:r>
            <a:rPr lang="uk-UA" sz="1100" b="0" i="1" baseline="0"/>
            <a:t>плюсом</a:t>
          </a:r>
          <a:r>
            <a:rPr lang="uk-UA" sz="1100" b="0" i="0" baseline="0"/>
            <a:t> суми, що прийшли на інший рахунок (іншу касу) - Див.приклад у аркуші "Рух грошових коштів"</a:t>
          </a:r>
        </a:p>
        <a:p>
          <a:endParaRPr lang="uk-UA" sz="1100" b="0" i="0" baseline="0"/>
        </a:p>
        <a:p>
          <a:r>
            <a:rPr lang="uk-UA" sz="1100" b="0" i="0" baseline="0"/>
            <a:t>Операції з підзвітними особами мають повною мірою також відображатись у обліку, оскільки це впливає на обліковий залишок грошей, що повинен відображати фактичні залишки. Тому порядок обліку підзвітних коштів наступний (</a:t>
          </a:r>
          <a:r>
            <a:rPr lang="uk-U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Див.також приклад у аркуші "Рух грошових коштів"</a:t>
          </a:r>
          <a:r>
            <a:rPr lang="uk-UA" sz="1100" b="0" i="0" baseline="0"/>
            <a:t>):</a:t>
          </a:r>
        </a:p>
        <a:p>
          <a:r>
            <a:rPr lang="uk-UA" sz="1100" b="0" i="0" baseline="0"/>
            <a:t>- при видачі коштів використовуєте статтю "ХХХ.КОШТИ ПІДЗВІТ(-) / З ПІДЗВІТУ(+)", та записуєте суму видатку зі знаком "-"</a:t>
          </a:r>
        </a:p>
        <a:p>
          <a:r>
            <a:rPr lang="uk-UA" sz="1100" b="0" i="0" baseline="0"/>
            <a:t>- датою, коли підзвітна особа надала звіт про потрачені кошти, для цілей обліку видана раніше сума підзвіт ставиться тією ж самою статтею, але зі знаком "+", і одночасно вказується відповідна стаття, на яку було дійсно витрачено ці кошти. </a:t>
          </a:r>
        </a:p>
        <a:p>
          <a:r>
            <a:rPr lang="uk-UA" sz="1100" b="0" i="0" baseline="0"/>
            <a:t>Вказаний порядок обліку підзвітних сум дозволяє:</a:t>
          </a:r>
        </a:p>
        <a:p>
          <a:r>
            <a:rPr lang="uk-UA" sz="1100" b="0" i="0" baseline="0"/>
            <a:t>- бачити актуальний залишок грошей</a:t>
          </a:r>
        </a:p>
        <a:p>
          <a:r>
            <a:rPr lang="uk-UA" sz="1100" b="0" i="0" baseline="0"/>
            <a:t>- розуміти куди було потрачено видані кошти</a:t>
          </a:r>
        </a:p>
        <a:p>
          <a:r>
            <a:rPr lang="uk-UA" sz="1100" b="0" i="0" baseline="0"/>
            <a:t>- бачити стан розрахунків з підвітними особами в Звіті Кеш флоу (буде видно незакриті суми </a:t>
          </a:r>
          <a:r>
            <a:rPr lang="uk-U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до повернення підзв.особам, або </a:t>
          </a:r>
          <a:r>
            <a:rPr lang="uk-UA" sz="1100" b="0" i="0" baseline="0"/>
            <a:t>до відшкодування їм)</a:t>
          </a:r>
        </a:p>
        <a:p>
          <a:endParaRPr lang="uk-UA" sz="1100" b="0" i="0" baseline="0"/>
        </a:p>
        <a:p>
          <a:r>
            <a:rPr lang="uk-UA" sz="1100" b="1"/>
            <a:t>Як</a:t>
          </a:r>
          <a:r>
            <a:rPr lang="uk-UA" sz="1100" b="1" baseline="0"/>
            <a:t> підлаштовувати цей файл під особливості вашого бізнесу</a:t>
          </a:r>
          <a:br>
            <a:rPr lang="uk-UA" sz="1100" b="1" baseline="0"/>
          </a:br>
          <a:r>
            <a:rPr lang="uk-UA" sz="1100" b="0" baseline="0"/>
            <a:t>Якщо у вас більше рахунків та кас та у різних валютах, ви можете виправити відповідні назви у рядку 3, а також добавивши відповідні колонки з новими рахунками, скопіював спочатку цілим стовпчиком з тих що є вже в наявності (аркуш "Рух грошових коштів"). Але для того, аби мати звітність, потрібно в налаштуваннях зведеної таблиції в аркуші "Звіт Кешфлоу" відновити посилання на змінені / добавлені стовпці.</a:t>
          </a:r>
        </a:p>
        <a:p>
          <a:r>
            <a:rPr lang="uk-UA" sz="1100" b="0" baseline="0"/>
            <a:t>Якщо є необхідність добавити одну або декілька статтів надходжень / видатків, це можна зробити у листі Довідники (існуюча нумерація статтей дозволяє добавити між відповідними статтями нові статті з відповідними номерами, так аби у Звіті Кешфлоу вони виводились у потрібному порядку).</a:t>
          </a:r>
        </a:p>
        <a:p>
          <a:r>
            <a:rPr lang="uk-UA" sz="1100" b="0" baseline="0">
              <a:solidFill>
                <a:srgbClr val="FF0000"/>
              </a:solidFill>
            </a:rPr>
            <a:t>ВАЖЛИВО</a:t>
          </a:r>
          <a:r>
            <a:rPr lang="uk-UA" sz="1100" b="0" baseline="0"/>
            <a:t>:</a:t>
          </a:r>
        </a:p>
        <a:p>
          <a:r>
            <a:rPr lang="uk-UA" sz="1100" b="0" baseline="0"/>
            <a:t>Ретельно продумайте як ви назвете нову статтю, назвіть її один раз та назавжди. Якщо ви (після того, як вже застосували її назву у таблиці "Рух грошових коштів") потім вирішете змінити назву цієї статті в аркуші "Довідники", це призведе до того, Звіт Кешфлоу буде некорректно рахуватись. Для того, аби після таких зміт він почав рахуватись корректно, треба в таблиці "Рух грошовх коштів" також оновити назву цієї статті (це можно зробити за допомогою функції "Знайти - Замінити"). Головне, щоб в будь який момент назви в полі "Стаття надходжень / видатків" в таблиці "Рух грошових коштів" була ідентичною з переліком цих статей в аркуші "Довідники" </a:t>
          </a:r>
        </a:p>
        <a:p>
          <a:r>
            <a:rPr lang="uk-UA" sz="1100" b="0" baseline="0"/>
            <a:t>Те саме відноситься і до перейменування / перенумерування вже існуючих статей, що використовуються у цій версії файлу.</a:t>
          </a:r>
        </a:p>
        <a:p>
          <a:endParaRPr lang="en-US" sz="1100" b="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850.639822337966" createdVersion="6" refreshedVersion="6" minRefreshableVersion="3" recordCount="187">
  <cacheSource type="worksheet">
    <worksheetSource ref="B3:J1046671" sheet="Рух грошових коштів"/>
  </cacheSource>
  <cacheFields count="9">
    <cacheField name="Дата" numFmtId="0">
      <sharedItems containsNonDate="0" containsDate="1" containsString="0" containsBlank="1" minDate="2020-01-01T00:00:00" maxDate="2020-02-07T00:00:00"/>
    </cacheField>
    <cacheField name="Місяць" numFmtId="0">
      <sharedItems containsBlank="1" containsMixedTypes="1" containsNumber="1" minValue="1900.01" maxValue="2020.02" count="7">
        <s v="2020-1"/>
        <s v="1900-1"/>
        <s v="2020-2"/>
        <m/>
        <n v="2020.02" u="1"/>
        <n v="2020.01" u="1"/>
        <n v="1900.01" u="1"/>
      </sharedItems>
    </cacheField>
    <cacheField name="Назва операції" numFmtId="0">
      <sharedItems containsBlank="1"/>
    </cacheField>
    <cacheField name="Стаття надходжень/видатків" numFmtId="0">
      <sharedItems containsBlank="1" count="23">
        <s v="ХХХ.ВНЕСЕННЯ ПОЧАТКОВИХ ЗАЛИШКІВ"/>
        <m/>
        <s v="ХХХ.КОШТИ ПІДЗВІТ(-) / З ПІДЗВІТУ(+)"/>
        <s v="060.Реклама та інші маркетингові (-)"/>
        <s v="ХХХ.ВНУТРІШНЄ ПЕРЕМІЩЕННЯ КОШТІВ"/>
        <s v="010.Прихід від клієнтів (+)"/>
        <s v="080.Видача заробітної плати (-)"/>
        <s v="090.Сплата податків (-)"/>
        <s v="020.Оплата за товари та матеріали (-)"/>
        <s v="030.Оплата оренди (-)"/>
        <s v="040.Оплата комунальних витрат (-)"/>
        <s v="050.Навчання співробітників (-)"/>
        <s v="065.Видатки по IT-витратах (-)"/>
        <s v="060.Офісні видатки (-)"/>
        <s v="070.Погашення відсотків по кредитам (-)"/>
        <s v="100.Капітальні інвестиції (-)"/>
        <s v="110.Продаж основних засобів (+)"/>
        <s v="120.Розміщення грошей на депозитах (-)"/>
        <s v="130.Повернення грошей з депозитів (+)"/>
        <s v="120.Отримання кредитів/позик (+)"/>
        <s v="130.Повернення кредитів/позик (-)"/>
        <s v="140.Внески власника (+)"/>
        <s v="150.Виймання дивідендів власником (-)"/>
      </sharedItems>
    </cacheField>
    <cacheField name="Вид діяльності" numFmtId="0">
      <sharedItems containsBlank="1" containsMixedTypes="1" containsNumber="1" containsInteger="1" minValue="0" maxValue="0" count="6">
        <n v="0"/>
        <s v=""/>
        <s v="1.Операційна"/>
        <s v="2.Інвестиційна"/>
        <s v="3.Фінансова"/>
        <m/>
      </sharedItems>
    </cacheField>
    <cacheField name="Банк.рахунок №1 (ГРН)" numFmtId="0">
      <sharedItems containsString="0" containsBlank="1" containsNumber="1" containsInteger="1" minValue="-350000" maxValue="1220000"/>
    </cacheField>
    <cacheField name="Банк.рахунок №2 (USD)" numFmtId="0">
      <sharedItems containsString="0" containsBlank="1" containsNumber="1" containsInteger="1" minValue="-34000" maxValue="45500"/>
    </cacheField>
    <cacheField name="Каса №1 (ГРН)" numFmtId="0">
      <sharedItems containsString="0" containsBlank="1" containsNumber="1" containsInteger="1" minValue="-150000" maxValue="500000"/>
    </cacheField>
    <cacheField name="Каса №2 (EUR)" numFmtId="0">
      <sharedItems containsString="0" containsBlank="1" containsNumber="1" containsInteger="1" minValue="-500" maxValue="13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7">
  <r>
    <d v="2020-01-01T00:00:00"/>
    <x v="0"/>
    <s v="Відображення початкових залишків"/>
    <x v="0"/>
    <x v="0"/>
    <n v="1220000"/>
    <n v="45500"/>
    <n v="15000"/>
    <n v="1300"/>
  </r>
  <r>
    <m/>
    <x v="1"/>
    <m/>
    <x v="1"/>
    <x v="1"/>
    <m/>
    <m/>
    <m/>
    <m/>
  </r>
  <r>
    <d v="2020-01-15T00:00:00"/>
    <x v="0"/>
    <s v="Видача коштів підзвіт Петренку О.В."/>
    <x v="2"/>
    <x v="2"/>
    <m/>
    <m/>
    <n v="-1000"/>
    <m/>
  </r>
  <r>
    <m/>
    <x v="1"/>
    <m/>
    <x v="1"/>
    <x v="1"/>
    <m/>
    <m/>
    <m/>
    <m/>
  </r>
  <r>
    <d v="2020-01-16T00:00:00"/>
    <x v="0"/>
    <s v="Звітування Петренком О.В.про потрачені кошти"/>
    <x v="2"/>
    <x v="2"/>
    <m/>
    <m/>
    <n v="1000"/>
    <m/>
  </r>
  <r>
    <d v="2020-01-16T00:00:00"/>
    <x v="0"/>
    <s v="Звітування Петренком О.В.про потрачені кошти"/>
    <x v="3"/>
    <x v="2"/>
    <m/>
    <m/>
    <n v="-800"/>
    <m/>
  </r>
  <r>
    <m/>
    <x v="1"/>
    <m/>
    <x v="1"/>
    <x v="1"/>
    <m/>
    <m/>
    <m/>
    <m/>
  </r>
  <r>
    <d v="2020-01-17T00:00:00"/>
    <x v="0"/>
    <s v="Придбання доларів в банку"/>
    <x v="4"/>
    <x v="0"/>
    <n v="-120000"/>
    <n v="5000"/>
    <m/>
    <m/>
  </r>
  <r>
    <m/>
    <x v="1"/>
    <m/>
    <x v="1"/>
    <x v="1"/>
    <m/>
    <m/>
    <m/>
    <m/>
  </r>
  <r>
    <d v="2020-01-18T00:00:00"/>
    <x v="0"/>
    <s v="Конвертація готівкових євро в обміннику"/>
    <x v="4"/>
    <x v="0"/>
    <m/>
    <m/>
    <n v="14000"/>
    <n v="-500"/>
  </r>
  <r>
    <m/>
    <x v="1"/>
    <m/>
    <x v="1"/>
    <x v="1"/>
    <m/>
    <m/>
    <m/>
    <m/>
  </r>
  <r>
    <d v="2020-01-19T00:00:00"/>
    <x v="0"/>
    <s v="Платіж від клієнта &quot;Баварія&quot; по Договору №35 від 04.12.19"/>
    <x v="5"/>
    <x v="2"/>
    <n v="35000"/>
    <m/>
    <m/>
    <m/>
  </r>
  <r>
    <d v="2020-01-20T00:00:00"/>
    <x v="0"/>
    <s v="Аванс від клієнта &quot;Inter-Com&quot; по Договору №35 від 04.12.19"/>
    <x v="5"/>
    <x v="2"/>
    <m/>
    <n v="3000"/>
    <m/>
    <m/>
  </r>
  <r>
    <m/>
    <x v="1"/>
    <m/>
    <x v="1"/>
    <x v="1"/>
    <m/>
    <m/>
    <m/>
    <m/>
  </r>
  <r>
    <d v="2020-01-21T00:00:00"/>
    <x v="0"/>
    <s v="Перерахування авансу працівникам цеху №2"/>
    <x v="6"/>
    <x v="2"/>
    <n v="-45000"/>
    <m/>
    <m/>
    <m/>
  </r>
  <r>
    <d v="2020-01-21T00:00:00"/>
    <x v="0"/>
    <s v="Сплата ПДФО"/>
    <x v="7"/>
    <x v="2"/>
    <n v="-13000"/>
    <m/>
    <m/>
    <m/>
  </r>
  <r>
    <d v="2020-01-21T00:00:00"/>
    <x v="0"/>
    <s v="Сплата ЄСВ"/>
    <x v="7"/>
    <x v="2"/>
    <n v="-25000"/>
    <m/>
    <m/>
    <m/>
  </r>
  <r>
    <d v="2020-01-21T00:00:00"/>
    <x v="0"/>
    <s v="Оплачено придбані матеріали від Епіцентр"/>
    <x v="8"/>
    <x v="2"/>
    <n v="-30000"/>
    <m/>
    <m/>
    <m/>
  </r>
  <r>
    <d v="2020-01-22T00:00:00"/>
    <x v="0"/>
    <s v="Оплачено аренду приміщення цеху"/>
    <x v="9"/>
    <x v="2"/>
    <n v="-13400"/>
    <m/>
    <m/>
    <m/>
  </r>
  <r>
    <d v="2020-01-23T00:00:00"/>
    <x v="0"/>
    <s v="Сплачені комунальні - Водоканал"/>
    <x v="10"/>
    <x v="2"/>
    <m/>
    <m/>
    <n v="-13000"/>
    <m/>
  </r>
  <r>
    <d v="2020-01-24T00:00:00"/>
    <x v="0"/>
    <s v="Проведено навчання менеджерів зі збуту"/>
    <x v="11"/>
    <x v="2"/>
    <n v="-2300"/>
    <m/>
    <m/>
    <m/>
  </r>
  <r>
    <d v="2020-01-25T00:00:00"/>
    <x v="0"/>
    <s v="Оплачено рекламу Фейсбук"/>
    <x v="3"/>
    <x v="2"/>
    <m/>
    <m/>
    <n v="-500"/>
    <m/>
  </r>
  <r>
    <d v="2020-01-26T00:00:00"/>
    <x v="0"/>
    <s v="Оплата за хостинг вебсайту"/>
    <x v="12"/>
    <x v="2"/>
    <n v="-3000"/>
    <m/>
    <m/>
    <m/>
  </r>
  <r>
    <d v="2020-01-27T00:00:00"/>
    <x v="0"/>
    <s v="Оплата за кофе та молоко"/>
    <x v="13"/>
    <x v="2"/>
    <m/>
    <m/>
    <n v="-5000"/>
    <m/>
  </r>
  <r>
    <d v="2020-01-28T00:00:00"/>
    <x v="0"/>
    <s v="Сплачены відсотки за кредит від банку Аваль"/>
    <x v="14"/>
    <x v="2"/>
    <n v="-20000"/>
    <m/>
    <m/>
    <m/>
  </r>
  <r>
    <d v="2020-01-29T00:00:00"/>
    <x v="0"/>
    <s v="Оплата за меблі компанїі Енран згідно рахунку 34 "/>
    <x v="15"/>
    <x v="3"/>
    <n v="-60000"/>
    <m/>
    <m/>
    <m/>
  </r>
  <r>
    <d v="2020-01-30T00:00:00"/>
    <x v="0"/>
    <s v="Отримано кошті від продажу старих ноутбуків"/>
    <x v="16"/>
    <x v="3"/>
    <m/>
    <m/>
    <n v="30000"/>
    <m/>
  </r>
  <r>
    <d v="2020-01-31T00:00:00"/>
    <x v="0"/>
    <s v="Перераховано на депозитний рахунок, відкритий у Приватбанку"/>
    <x v="17"/>
    <x v="3"/>
    <m/>
    <n v="-34000"/>
    <m/>
    <m/>
  </r>
  <r>
    <d v="2020-02-01T00:00:00"/>
    <x v="2"/>
    <s v="Провернення грошей з депозитного рахунку у Приватбанку"/>
    <x v="18"/>
    <x v="3"/>
    <m/>
    <n v="15000"/>
    <m/>
    <m/>
  </r>
  <r>
    <d v="2020-02-02T00:00:00"/>
    <x v="2"/>
    <s v="Отримано займ від ФОП Сидоренко"/>
    <x v="19"/>
    <x v="4"/>
    <m/>
    <m/>
    <n v="300000"/>
    <m/>
  </r>
  <r>
    <d v="2020-02-03T00:00:00"/>
    <x v="2"/>
    <s v="Повернення займу, отриманого від ФОП Комаров"/>
    <x v="20"/>
    <x v="4"/>
    <m/>
    <m/>
    <n v="-150000"/>
    <m/>
  </r>
  <r>
    <d v="2020-02-04T00:00:00"/>
    <x v="2"/>
    <s v="Власник бізнесу зробив внесок для поповнення обігових коштів"/>
    <x v="21"/>
    <x v="4"/>
    <m/>
    <m/>
    <n v="500000"/>
    <m/>
  </r>
  <r>
    <d v="2020-02-05T00:00:00"/>
    <x v="2"/>
    <s v="Сплата власнику бізнесу дивідендів за 2019 рік"/>
    <x v="22"/>
    <x v="4"/>
    <n v="-350000"/>
    <m/>
    <m/>
    <m/>
  </r>
  <r>
    <d v="2020-02-06T00:00:00"/>
    <x v="2"/>
    <s v="Оплата імпортного обладнання компанії Bosch за договором …"/>
    <x v="15"/>
    <x v="3"/>
    <m/>
    <n v="-7000"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  <r>
    <m/>
    <x v="3"/>
    <m/>
    <x v="1"/>
    <x v="5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48" dataPosition="0" applyNumberFormats="0" applyBorderFormats="0" applyFontFormats="0" applyPatternFormats="0" applyAlignmentFormats="0" applyWidthHeightFormats="1" dataCaption="Значения" updatedVersion="6" minRefreshableVersion="3" colGrandTotals="0" itemPrintTitles="1" createdVersion="6" indent="0" outline="1" outlineData="1" multipleFieldFilters="0">
  <location ref="A2:I28" firstHeaderRow="1" firstDataRow="3" firstDataCol="1"/>
  <pivotFields count="9">
    <pivotField showAll="0" defaultSubtotal="0"/>
    <pivotField axis="axisCol" showAll="0" defaultSubtotal="0">
      <items count="7">
        <item m="1" x="6"/>
        <item m="1" x="5"/>
        <item m="1" x="4"/>
        <item x="3"/>
        <item x="0"/>
        <item x="1"/>
        <item x="2"/>
      </items>
    </pivotField>
    <pivotField showAll="0" defaultSubtotal="0"/>
    <pivotField axis="axisRow" showAll="0">
      <items count="24">
        <item x="5"/>
        <item x="8"/>
        <item x="9"/>
        <item x="10"/>
        <item x="11"/>
        <item x="13"/>
        <item x="3"/>
        <item x="12"/>
        <item x="14"/>
        <item x="6"/>
        <item x="7"/>
        <item x="15"/>
        <item x="16"/>
        <item x="19"/>
        <item x="17"/>
        <item x="18"/>
        <item x="20"/>
        <item x="21"/>
        <item x="22"/>
        <item x="0"/>
        <item x="4"/>
        <item x="2"/>
        <item x="1"/>
        <item t="default"/>
      </items>
    </pivotField>
    <pivotField axis="axisRow" showAll="0">
      <items count="7">
        <item h="1" x="1"/>
        <item x="2"/>
        <item x="3"/>
        <item x="4"/>
        <item h="1" x="5"/>
        <item h="1" x="0"/>
        <item t="default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2">
    <field x="4"/>
    <field x="3"/>
  </rowFields>
  <rowItems count="24"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21"/>
    </i>
    <i>
      <x v="2"/>
    </i>
    <i r="1">
      <x v="11"/>
    </i>
    <i r="1">
      <x v="12"/>
    </i>
    <i r="1">
      <x v="14"/>
    </i>
    <i r="1">
      <x v="15"/>
    </i>
    <i>
      <x v="3"/>
    </i>
    <i r="1">
      <x v="13"/>
    </i>
    <i r="1">
      <x v="16"/>
    </i>
    <i r="1">
      <x v="17"/>
    </i>
    <i r="1">
      <x v="18"/>
    </i>
    <i t="grand">
      <x/>
    </i>
  </rowItems>
  <colFields count="2">
    <field x="-2"/>
    <field x="1"/>
  </colFields>
  <colItems count="8">
    <i>
      <x/>
      <x v="4"/>
    </i>
    <i r="1">
      <x v="6"/>
    </i>
    <i i="1">
      <x v="1"/>
      <x v="4"/>
    </i>
    <i r="1" i="1">
      <x v="6"/>
    </i>
    <i i="2">
      <x v="2"/>
      <x v="4"/>
    </i>
    <i r="1" i="2">
      <x v="6"/>
    </i>
    <i i="3">
      <x v="3"/>
      <x v="4"/>
    </i>
    <i r="1" i="3">
      <x v="6"/>
    </i>
  </colItems>
  <dataFields count="4">
    <dataField name="Сумма по полю Банк.рахунок №1 (ГРН)" fld="5" baseField="0" baseItem="0"/>
    <dataField name="Сумма по полю Банк.рахунок №2 (USD)" fld="6" baseField="0" baseItem="1"/>
    <dataField name="Сумма по полю Каса №1 (ГРН)" fld="7" baseField="0" baseItem="0"/>
    <dataField name="Сумма по полю Каса №2 (EUR)" fld="8" baseField="0" baseItem="3"/>
  </dataFields>
  <formats count="28">
    <format dxfId="27">
      <pivotArea outline="0" collapsedLevelsAreSubtotals="1" fieldPosition="0"/>
    </format>
    <format dxfId="26">
      <pivotArea outline="0" collapsedLevelsAreSubtotals="1" fieldPosition="0"/>
    </format>
    <format dxfId="25">
      <pivotArea outline="0" collapsedLevelsAreSubtotals="1" fieldPosition="0"/>
    </format>
    <format dxfId="2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1">
      <pivotArea dataOnly="0" labelOnly="1" fieldPosition="0">
        <references count="2">
          <reference field="4294967294" count="1" selected="0">
            <x v="0"/>
          </reference>
          <reference field="1" count="2">
            <x v="1"/>
            <x v="2"/>
          </reference>
        </references>
      </pivotArea>
    </format>
    <format dxfId="20">
      <pivotArea dataOnly="0" labelOnly="1" fieldPosition="0">
        <references count="2">
          <reference field="4294967294" count="1" selected="0">
            <x v="1"/>
          </reference>
          <reference field="1" count="2">
            <x v="1"/>
            <x v="2"/>
          </reference>
        </references>
      </pivotArea>
    </format>
    <format dxfId="19">
      <pivotArea dataOnly="0" labelOnly="1" fieldPosition="0">
        <references count="2">
          <reference field="4294967294" count="1" selected="0">
            <x v="2"/>
          </reference>
          <reference field="1" count="2">
            <x v="1"/>
            <x v="2"/>
          </reference>
        </references>
      </pivotArea>
    </format>
    <format dxfId="18">
      <pivotArea dataOnly="0" labelOnly="1" fieldPosition="0">
        <references count="2">
          <reference field="4294967294" count="1" selected="0">
            <x v="3"/>
          </reference>
          <reference field="1" count="2">
            <x v="1"/>
            <x v="2"/>
          </reference>
        </references>
      </pivotArea>
    </format>
    <format dxfId="17">
      <pivotArea dataOnly="0" labelOnly="1" fieldPosition="0">
        <references count="2">
          <reference field="4294967294" count="1" selected="0">
            <x v="0"/>
          </reference>
          <reference field="1" count="2">
            <x v="1"/>
            <x v="2"/>
          </reference>
        </references>
      </pivotArea>
    </format>
    <format dxfId="16">
      <pivotArea dataOnly="0" labelOnly="1" fieldPosition="0">
        <references count="2">
          <reference field="4294967294" count="1" selected="0">
            <x v="1"/>
          </reference>
          <reference field="1" count="2">
            <x v="1"/>
            <x v="2"/>
          </reference>
        </references>
      </pivotArea>
    </format>
    <format dxfId="15">
      <pivotArea dataOnly="0" labelOnly="1" fieldPosition="0">
        <references count="2">
          <reference field="4294967294" count="1" selected="0">
            <x v="2"/>
          </reference>
          <reference field="1" count="2">
            <x v="1"/>
            <x v="2"/>
          </reference>
        </references>
      </pivotArea>
    </format>
    <format dxfId="14">
      <pivotArea dataOnly="0" labelOnly="1" fieldPosition="0">
        <references count="2">
          <reference field="4294967294" count="1" selected="0">
            <x v="3"/>
          </reference>
          <reference field="1" count="2">
            <x v="1"/>
            <x v="2"/>
          </reference>
        </references>
      </pivotArea>
    </format>
    <format dxfId="13">
      <pivotArea dataOnly="0" labelOnly="1" fieldPosition="0">
        <references count="2">
          <reference field="4294967294" count="1" selected="0">
            <x v="0"/>
          </reference>
          <reference field="1" count="2">
            <x v="4"/>
            <x v="6"/>
          </reference>
        </references>
      </pivotArea>
    </format>
    <format dxfId="12">
      <pivotArea dataOnly="0" labelOnly="1" fieldPosition="0">
        <references count="2">
          <reference field="4294967294" count="1" selected="0">
            <x v="1"/>
          </reference>
          <reference field="1" count="2">
            <x v="4"/>
            <x v="6"/>
          </reference>
        </references>
      </pivotArea>
    </format>
    <format dxfId="11">
      <pivotArea dataOnly="0" labelOnly="1" fieldPosition="0">
        <references count="2">
          <reference field="4294967294" count="1" selected="0">
            <x v="2"/>
          </reference>
          <reference field="1" count="2">
            <x v="4"/>
            <x v="6"/>
          </reference>
        </references>
      </pivotArea>
    </format>
    <format dxfId="10">
      <pivotArea dataOnly="0" labelOnly="1" fieldPosition="0">
        <references count="2">
          <reference field="4294967294" count="1" selected="0">
            <x v="3"/>
          </reference>
          <reference field="1" count="2">
            <x v="4"/>
            <x v="6"/>
          </reference>
        </references>
      </pivotArea>
    </format>
    <format dxfId="9">
      <pivotArea dataOnly="0" labelOnly="1" fieldPosition="0">
        <references count="2">
          <reference field="4294967294" count="1" selected="0">
            <x v="0"/>
          </reference>
          <reference field="1" count="2">
            <x v="4"/>
            <x v="6"/>
          </reference>
        </references>
      </pivotArea>
    </format>
    <format dxfId="8">
      <pivotArea dataOnly="0" labelOnly="1" fieldPosition="0">
        <references count="2">
          <reference field="4294967294" count="1" selected="0">
            <x v="1"/>
          </reference>
          <reference field="1" count="2">
            <x v="4"/>
            <x v="6"/>
          </reference>
        </references>
      </pivotArea>
    </format>
    <format dxfId="7">
      <pivotArea dataOnly="0" labelOnly="1" fieldPosition="0">
        <references count="2">
          <reference field="4294967294" count="1" selected="0">
            <x v="2"/>
          </reference>
          <reference field="1" count="2">
            <x v="4"/>
            <x v="6"/>
          </reference>
        </references>
      </pivotArea>
    </format>
    <format dxfId="6">
      <pivotArea dataOnly="0" labelOnly="1" fieldPosition="0">
        <references count="2">
          <reference field="4294967294" count="1" selected="0">
            <x v="3"/>
          </reference>
          <reference field="1" count="2">
            <x v="4"/>
            <x v="6"/>
          </reference>
        </references>
      </pivotArea>
    </format>
    <format dxfId="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">
      <pivotArea dataOnly="0" labelOnly="1" fieldPosition="0">
        <references count="2">
          <reference field="4294967294" count="1" selected="0">
            <x v="0"/>
          </reference>
          <reference field="1" count="2">
            <x v="4"/>
            <x v="6"/>
          </reference>
        </references>
      </pivotArea>
    </format>
    <format dxfId="2">
      <pivotArea dataOnly="0" labelOnly="1" fieldPosition="0">
        <references count="2">
          <reference field="4294967294" count="1" selected="0">
            <x v="1"/>
          </reference>
          <reference field="1" count="2">
            <x v="4"/>
            <x v="6"/>
          </reference>
        </references>
      </pivotArea>
    </format>
    <format dxfId="1">
      <pivotArea dataOnly="0" labelOnly="1" fieldPosition="0">
        <references count="2">
          <reference field="4294967294" count="1" selected="0">
            <x v="2"/>
          </reference>
          <reference field="1" count="2">
            <x v="4"/>
            <x v="6"/>
          </reference>
        </references>
      </pivotArea>
    </format>
    <format dxfId="0">
      <pivotArea dataOnly="0" labelOnly="1" fieldPosition="0">
        <references count="2">
          <reference field="4294967294" count="1" selected="0">
            <x v="3"/>
          </reference>
          <reference field="1" count="2">
            <x v="4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2:Q4"/>
  <sheetViews>
    <sheetView workbookViewId="0">
      <selection activeCell="Q4" sqref="Q4"/>
    </sheetView>
  </sheetViews>
  <sheetFormatPr defaultRowHeight="14.4" x14ac:dyDescent="0.3"/>
  <cols>
    <col min="16" max="16" width="3.44140625" customWidth="1"/>
    <col min="17" max="17" width="45.6640625" customWidth="1"/>
  </cols>
  <sheetData>
    <row r="2" spans="17:17" x14ac:dyDescent="0.3">
      <c r="Q2" s="82" t="s">
        <v>82</v>
      </c>
    </row>
    <row r="3" spans="17:17" x14ac:dyDescent="0.3">
      <c r="Q3" s="80" t="s">
        <v>83</v>
      </c>
    </row>
    <row r="4" spans="17:17" x14ac:dyDescent="0.3">
      <c r="Q4" s="81" t="s">
        <v>84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L183"/>
  <sheetViews>
    <sheetView tabSelected="1" zoomScale="70" zoomScaleNormal="70" workbookViewId="0">
      <pane ySplit="3" topLeftCell="A4" activePane="bottomLeft" state="frozen"/>
      <selection pane="bottomLeft" activeCell="L33" sqref="L33"/>
    </sheetView>
  </sheetViews>
  <sheetFormatPr defaultRowHeight="14.4" outlineLevelCol="1" x14ac:dyDescent="0.3"/>
  <cols>
    <col min="1" max="1" width="1.77734375" customWidth="1"/>
    <col min="2" max="2" width="11.5546875" style="2" customWidth="1"/>
    <col min="3" max="3" width="8.88671875" style="65" customWidth="1" outlineLevel="1"/>
    <col min="4" max="4" width="46.6640625" style="2" customWidth="1"/>
    <col min="5" max="5" width="38.33203125" style="2" customWidth="1"/>
    <col min="6" max="6" width="14.21875" style="73" customWidth="1" outlineLevel="1"/>
    <col min="7" max="11" width="17.5546875" style="1" customWidth="1"/>
    <col min="12" max="12" width="78.77734375" style="16" customWidth="1"/>
  </cols>
  <sheetData>
    <row r="1" spans="2:12" x14ac:dyDescent="0.3">
      <c r="G1" s="9" t="s">
        <v>29</v>
      </c>
    </row>
    <row r="2" spans="2:12" x14ac:dyDescent="0.3">
      <c r="B2" s="3"/>
      <c r="D2" s="3"/>
      <c r="E2" s="3" t="s">
        <v>85</v>
      </c>
      <c r="G2" s="13">
        <f>SUM(G4:G1048576)</f>
        <v>573300</v>
      </c>
      <c r="H2" s="14">
        <f>SUM(H4:H1048576)</f>
        <v>27500</v>
      </c>
      <c r="I2" s="13">
        <f>SUM(I4:I1048576)</f>
        <v>689700</v>
      </c>
      <c r="J2" s="15">
        <f>SUM(J4:J1048576)</f>
        <v>800</v>
      </c>
      <c r="K2" s="13">
        <f>SUM(K4:K1048576)</f>
        <v>0</v>
      </c>
    </row>
    <row r="3" spans="2:12" ht="29.4" thickBot="1" x14ac:dyDescent="0.35">
      <c r="B3" s="4" t="s">
        <v>0</v>
      </c>
      <c r="C3" s="66" t="s">
        <v>68</v>
      </c>
      <c r="D3" s="4" t="s">
        <v>1</v>
      </c>
      <c r="E3" s="4" t="s">
        <v>2</v>
      </c>
      <c r="F3" s="66" t="s">
        <v>32</v>
      </c>
      <c r="G3" s="5" t="s">
        <v>60</v>
      </c>
      <c r="H3" s="5" t="s">
        <v>61</v>
      </c>
      <c r="I3" s="5" t="s">
        <v>62</v>
      </c>
      <c r="J3" s="5" t="s">
        <v>63</v>
      </c>
      <c r="K3" s="5" t="s">
        <v>3</v>
      </c>
      <c r="L3" s="5" t="s">
        <v>39</v>
      </c>
    </row>
    <row r="4" spans="2:12" ht="15" thickBot="1" x14ac:dyDescent="0.35">
      <c r="B4" s="46">
        <v>43831</v>
      </c>
      <c r="C4" s="67" t="str">
        <f>YEAR(B4) &amp;"-"&amp; MONTH(B4)</f>
        <v>2020-1</v>
      </c>
      <c r="D4" s="47" t="s">
        <v>36</v>
      </c>
      <c r="E4" s="48" t="s">
        <v>35</v>
      </c>
      <c r="F4" s="74">
        <f>IFERROR(VLOOKUP(E4,Довідники!A:B,2,),"")</f>
        <v>0</v>
      </c>
      <c r="G4" s="21">
        <v>1220000</v>
      </c>
      <c r="H4" s="22">
        <v>45500</v>
      </c>
      <c r="I4" s="21">
        <v>15000</v>
      </c>
      <c r="J4" s="23">
        <v>1300</v>
      </c>
      <c r="K4" s="21"/>
      <c r="L4" s="30" t="s">
        <v>40</v>
      </c>
    </row>
    <row r="5" spans="2:12" x14ac:dyDescent="0.3">
      <c r="B5" s="49">
        <v>43845</v>
      </c>
      <c r="C5" s="68" t="str">
        <f t="shared" ref="C5:C31" si="0">YEAR(B5) &amp;"-"&amp; MONTH(B5)</f>
        <v>2020-1</v>
      </c>
      <c r="D5" s="50" t="s">
        <v>33</v>
      </c>
      <c r="E5" s="51" t="s">
        <v>31</v>
      </c>
      <c r="F5" s="75" t="str">
        <f>IFERROR(VLOOKUP(E5,Довідники!A:B,2,),"")</f>
        <v>1.Операційна</v>
      </c>
      <c r="G5" s="24"/>
      <c r="H5" s="25"/>
      <c r="I5" s="24">
        <v>-1000</v>
      </c>
      <c r="J5" s="26"/>
      <c r="K5" s="24"/>
      <c r="L5" s="31" t="s">
        <v>41</v>
      </c>
    </row>
    <row r="6" spans="2:12" x14ac:dyDescent="0.3">
      <c r="B6" s="52">
        <v>43846</v>
      </c>
      <c r="C6" s="69" t="str">
        <f t="shared" si="0"/>
        <v>2020-1</v>
      </c>
      <c r="D6" s="53" t="s">
        <v>34</v>
      </c>
      <c r="E6" s="54" t="s">
        <v>31</v>
      </c>
      <c r="F6" s="76" t="str">
        <f>IFERROR(VLOOKUP(E6,Довідники!A:B,2,),"")</f>
        <v>1.Операційна</v>
      </c>
      <c r="G6" s="10"/>
      <c r="H6" s="11"/>
      <c r="I6" s="10">
        <v>1000</v>
      </c>
      <c r="J6" s="12"/>
      <c r="K6" s="10"/>
      <c r="L6" s="32"/>
    </row>
    <row r="7" spans="2:12" ht="15" thickBot="1" x14ac:dyDescent="0.35">
      <c r="B7" s="55">
        <v>43846</v>
      </c>
      <c r="C7" s="70" t="str">
        <f t="shared" si="0"/>
        <v>2020-1</v>
      </c>
      <c r="D7" s="56" t="s">
        <v>34</v>
      </c>
      <c r="E7" s="57" t="s">
        <v>9</v>
      </c>
      <c r="F7" s="77" t="str">
        <f>IFERROR(VLOOKUP(E7,Довідники!A:B,2,),"")</f>
        <v>1.Операційна</v>
      </c>
      <c r="G7" s="27"/>
      <c r="H7" s="28"/>
      <c r="I7" s="27">
        <v>-800</v>
      </c>
      <c r="J7" s="29"/>
      <c r="K7" s="27"/>
      <c r="L7" s="33"/>
    </row>
    <row r="8" spans="2:12" ht="43.8" thickBot="1" x14ac:dyDescent="0.35">
      <c r="B8" s="46">
        <v>43847</v>
      </c>
      <c r="C8" s="67" t="str">
        <f t="shared" si="0"/>
        <v>2020-1</v>
      </c>
      <c r="D8" s="47" t="s">
        <v>37</v>
      </c>
      <c r="E8" s="48" t="s">
        <v>30</v>
      </c>
      <c r="F8" s="74">
        <f>IFERROR(VLOOKUP(E8,Довідники!A:B,2,),"")</f>
        <v>0</v>
      </c>
      <c r="G8" s="21">
        <f>-5000*24</f>
        <v>-120000</v>
      </c>
      <c r="H8" s="22">
        <v>5000</v>
      </c>
      <c r="I8" s="21"/>
      <c r="J8" s="23"/>
      <c r="K8" s="21"/>
      <c r="L8" s="30" t="s">
        <v>42</v>
      </c>
    </row>
    <row r="9" spans="2:12" ht="43.8" thickBot="1" x14ac:dyDescent="0.35">
      <c r="B9" s="46">
        <v>43848</v>
      </c>
      <c r="C9" s="67" t="str">
        <f t="shared" si="0"/>
        <v>2020-1</v>
      </c>
      <c r="D9" s="47" t="s">
        <v>38</v>
      </c>
      <c r="E9" s="48" t="s">
        <v>30</v>
      </c>
      <c r="F9" s="74">
        <f>IFERROR(VLOOKUP(E9,Довідники!A:B,2,),"")</f>
        <v>0</v>
      </c>
      <c r="G9" s="21"/>
      <c r="H9" s="22"/>
      <c r="I9" s="21">
        <v>14000</v>
      </c>
      <c r="J9" s="23">
        <v>-500</v>
      </c>
      <c r="K9" s="21"/>
      <c r="L9" s="30" t="s">
        <v>43</v>
      </c>
    </row>
    <row r="10" spans="2:12" x14ac:dyDescent="0.3">
      <c r="B10" s="49">
        <v>43849</v>
      </c>
      <c r="C10" s="68" t="str">
        <f t="shared" si="0"/>
        <v>2020-1</v>
      </c>
      <c r="D10" s="50" t="s">
        <v>45</v>
      </c>
      <c r="E10" s="51" t="s">
        <v>4</v>
      </c>
      <c r="F10" s="75" t="str">
        <f>IFERROR(VLOOKUP(E10,Довідники!A:B,2,),"")</f>
        <v>1.Операційна</v>
      </c>
      <c r="G10" s="24">
        <v>35000</v>
      </c>
      <c r="H10" s="25"/>
      <c r="I10" s="24"/>
      <c r="J10" s="26"/>
      <c r="K10" s="24"/>
      <c r="L10" s="34" t="s">
        <v>44</v>
      </c>
    </row>
    <row r="11" spans="2:12" ht="15" thickBot="1" x14ac:dyDescent="0.35">
      <c r="B11" s="55">
        <v>43850</v>
      </c>
      <c r="C11" s="70" t="str">
        <f t="shared" si="0"/>
        <v>2020-1</v>
      </c>
      <c r="D11" s="56" t="s">
        <v>46</v>
      </c>
      <c r="E11" s="57" t="s">
        <v>4</v>
      </c>
      <c r="F11" s="77" t="str">
        <f>IFERROR(VLOOKUP(E11,Довідники!A:B,2,),"")</f>
        <v>1.Операційна</v>
      </c>
      <c r="G11" s="27"/>
      <c r="H11" s="28">
        <v>3000</v>
      </c>
      <c r="I11" s="27"/>
      <c r="J11" s="29"/>
      <c r="K11" s="27"/>
      <c r="L11" s="35"/>
    </row>
    <row r="12" spans="2:12" x14ac:dyDescent="0.3">
      <c r="B12" s="49">
        <v>43851</v>
      </c>
      <c r="C12" s="68" t="str">
        <f t="shared" si="0"/>
        <v>2020-1</v>
      </c>
      <c r="D12" s="50" t="s">
        <v>47</v>
      </c>
      <c r="E12" s="51" t="s">
        <v>12</v>
      </c>
      <c r="F12" s="75" t="str">
        <f>IFERROR(VLOOKUP(E12,Довідники!A:B,2,),"")</f>
        <v>1.Операційна</v>
      </c>
      <c r="G12" s="24">
        <v>-45000</v>
      </c>
      <c r="H12" s="25"/>
      <c r="I12" s="24"/>
      <c r="J12" s="26"/>
      <c r="K12" s="24"/>
      <c r="L12" s="36" t="s">
        <v>50</v>
      </c>
    </row>
    <row r="13" spans="2:12" x14ac:dyDescent="0.3">
      <c r="B13" s="52">
        <v>43851</v>
      </c>
      <c r="C13" s="69" t="str">
        <f t="shared" si="0"/>
        <v>2020-1</v>
      </c>
      <c r="D13" s="53" t="s">
        <v>48</v>
      </c>
      <c r="E13" s="54" t="s">
        <v>14</v>
      </c>
      <c r="F13" s="76" t="str">
        <f>IFERROR(VLOOKUP(E13,Довідники!A:B,2,),"")</f>
        <v>1.Операційна</v>
      </c>
      <c r="G13" s="10">
        <v>-13000</v>
      </c>
      <c r="H13" s="11"/>
      <c r="I13" s="10"/>
      <c r="J13" s="12"/>
      <c r="K13" s="10"/>
      <c r="L13" s="37"/>
    </row>
    <row r="14" spans="2:12" x14ac:dyDescent="0.3">
      <c r="B14" s="58">
        <v>43851</v>
      </c>
      <c r="C14" s="71" t="str">
        <f t="shared" si="0"/>
        <v>2020-1</v>
      </c>
      <c r="D14" s="59" t="s">
        <v>49</v>
      </c>
      <c r="E14" s="60" t="s">
        <v>14</v>
      </c>
      <c r="F14" s="78" t="str">
        <f>IFERROR(VLOOKUP(E14,Довідники!A:B,2,),"")</f>
        <v>1.Операційна</v>
      </c>
      <c r="G14" s="17">
        <v>-25000</v>
      </c>
      <c r="H14" s="39"/>
      <c r="I14" s="17"/>
      <c r="J14" s="40"/>
      <c r="K14" s="17"/>
      <c r="L14" s="37"/>
    </row>
    <row r="15" spans="2:12" x14ac:dyDescent="0.3">
      <c r="B15" s="58">
        <v>43851</v>
      </c>
      <c r="C15" s="71" t="str">
        <f t="shared" si="0"/>
        <v>2020-1</v>
      </c>
      <c r="D15" s="59" t="s">
        <v>52</v>
      </c>
      <c r="E15" s="60" t="s">
        <v>5</v>
      </c>
      <c r="F15" s="78" t="str">
        <f>IFERROR(VLOOKUP(E15,Довідники!A:B,2,),"")</f>
        <v>1.Операційна</v>
      </c>
      <c r="G15" s="17">
        <v>-30000</v>
      </c>
      <c r="H15" s="39"/>
      <c r="I15" s="17"/>
      <c r="J15" s="40"/>
      <c r="K15" s="17"/>
      <c r="L15" s="37"/>
    </row>
    <row r="16" spans="2:12" x14ac:dyDescent="0.3">
      <c r="B16" s="58">
        <f>B15+1</f>
        <v>43852</v>
      </c>
      <c r="C16" s="71" t="str">
        <f t="shared" si="0"/>
        <v>2020-1</v>
      </c>
      <c r="D16" s="59" t="s">
        <v>53</v>
      </c>
      <c r="E16" s="60" t="s">
        <v>6</v>
      </c>
      <c r="F16" s="78" t="str">
        <f>IFERROR(VLOOKUP(E16,Довідники!A:B,2,),"")</f>
        <v>1.Операційна</v>
      </c>
      <c r="G16" s="17">
        <v>-13400</v>
      </c>
      <c r="H16" s="39"/>
      <c r="I16" s="17"/>
      <c r="J16" s="40"/>
      <c r="K16" s="17"/>
      <c r="L16" s="37"/>
    </row>
    <row r="17" spans="2:12" x14ac:dyDescent="0.3">
      <c r="B17" s="58">
        <f t="shared" ref="B17:B18" si="1">B16+1</f>
        <v>43853</v>
      </c>
      <c r="C17" s="71" t="str">
        <f t="shared" si="0"/>
        <v>2020-1</v>
      </c>
      <c r="D17" s="59" t="s">
        <v>54</v>
      </c>
      <c r="E17" s="60" t="s">
        <v>7</v>
      </c>
      <c r="F17" s="78" t="str">
        <f>IFERROR(VLOOKUP(E17,Довідники!A:B,2,),"")</f>
        <v>1.Операційна</v>
      </c>
      <c r="G17" s="17"/>
      <c r="H17" s="39"/>
      <c r="I17" s="17">
        <v>-13000</v>
      </c>
      <c r="J17" s="40"/>
      <c r="K17" s="17"/>
      <c r="L17" s="37"/>
    </row>
    <row r="18" spans="2:12" x14ac:dyDescent="0.3">
      <c r="B18" s="58">
        <f t="shared" si="1"/>
        <v>43854</v>
      </c>
      <c r="C18" s="71" t="str">
        <f t="shared" si="0"/>
        <v>2020-1</v>
      </c>
      <c r="D18" s="59" t="s">
        <v>55</v>
      </c>
      <c r="E18" s="60" t="s">
        <v>8</v>
      </c>
      <c r="F18" s="78" t="str">
        <f>IFERROR(VLOOKUP(E18,Довідники!A:B,2,),"")</f>
        <v>1.Операційна</v>
      </c>
      <c r="G18" s="17">
        <v>-2300</v>
      </c>
      <c r="H18" s="39"/>
      <c r="I18" s="17"/>
      <c r="J18" s="40"/>
      <c r="K18" s="17"/>
      <c r="L18" s="37"/>
    </row>
    <row r="19" spans="2:12" x14ac:dyDescent="0.3">
      <c r="B19" s="58">
        <f t="shared" ref="B19:B31" si="2">B18+1</f>
        <v>43855</v>
      </c>
      <c r="C19" s="71" t="str">
        <f t="shared" si="0"/>
        <v>2020-1</v>
      </c>
      <c r="D19" s="59" t="s">
        <v>56</v>
      </c>
      <c r="E19" s="60" t="s">
        <v>9</v>
      </c>
      <c r="F19" s="78" t="str">
        <f>IFERROR(VLOOKUP(E19,Довідники!A:B,2,),"")</f>
        <v>1.Операційна</v>
      </c>
      <c r="G19" s="17"/>
      <c r="H19" s="39"/>
      <c r="I19" s="17">
        <v>-500</v>
      </c>
      <c r="J19" s="40"/>
      <c r="K19" s="17"/>
      <c r="L19" s="37"/>
    </row>
    <row r="20" spans="2:12" x14ac:dyDescent="0.3">
      <c r="B20" s="58">
        <f t="shared" si="2"/>
        <v>43856</v>
      </c>
      <c r="C20" s="71" t="str">
        <f t="shared" si="0"/>
        <v>2020-1</v>
      </c>
      <c r="D20" s="59" t="s">
        <v>57</v>
      </c>
      <c r="E20" s="60" t="s">
        <v>13</v>
      </c>
      <c r="F20" s="78" t="str">
        <f>IFERROR(VLOOKUP(E20,Довідники!A:B,2,),"")</f>
        <v>1.Операційна</v>
      </c>
      <c r="G20" s="17">
        <v>-3000</v>
      </c>
      <c r="H20" s="39"/>
      <c r="I20" s="17"/>
      <c r="J20" s="40"/>
      <c r="K20" s="17"/>
      <c r="L20" s="37"/>
    </row>
    <row r="21" spans="2:12" x14ac:dyDescent="0.3">
      <c r="B21" s="58">
        <f t="shared" si="2"/>
        <v>43857</v>
      </c>
      <c r="C21" s="71" t="str">
        <f t="shared" si="0"/>
        <v>2020-1</v>
      </c>
      <c r="D21" s="59" t="s">
        <v>72</v>
      </c>
      <c r="E21" s="60" t="s">
        <v>10</v>
      </c>
      <c r="F21" s="78" t="str">
        <f>IFERROR(VLOOKUP(E21,Довідники!A:B,2,),"")</f>
        <v>1.Операційна</v>
      </c>
      <c r="G21" s="17"/>
      <c r="H21" s="39"/>
      <c r="I21" s="17">
        <v>-5000</v>
      </c>
      <c r="J21" s="40"/>
      <c r="K21" s="17"/>
      <c r="L21" s="37"/>
    </row>
    <row r="22" spans="2:12" x14ac:dyDescent="0.3">
      <c r="B22" s="58">
        <f t="shared" si="2"/>
        <v>43858</v>
      </c>
      <c r="C22" s="71" t="str">
        <f t="shared" si="0"/>
        <v>2020-1</v>
      </c>
      <c r="D22" s="59" t="s">
        <v>73</v>
      </c>
      <c r="E22" s="60" t="s">
        <v>11</v>
      </c>
      <c r="F22" s="78" t="str">
        <f>IFERROR(VLOOKUP(E22,Довідники!A:B,2,),"")</f>
        <v>1.Операційна</v>
      </c>
      <c r="G22" s="17">
        <v>-20000</v>
      </c>
      <c r="H22" s="39"/>
      <c r="I22" s="17"/>
      <c r="J22" s="40"/>
      <c r="K22" s="17"/>
      <c r="L22" s="37"/>
    </row>
    <row r="23" spans="2:12" x14ac:dyDescent="0.3">
      <c r="B23" s="58">
        <f t="shared" si="2"/>
        <v>43859</v>
      </c>
      <c r="C23" s="71" t="str">
        <f t="shared" si="0"/>
        <v>2020-1</v>
      </c>
      <c r="D23" s="59" t="s">
        <v>74</v>
      </c>
      <c r="E23" s="60" t="s">
        <v>15</v>
      </c>
      <c r="F23" s="78" t="str">
        <f>IFERROR(VLOOKUP(E23,Довідники!A:B,2,),"")</f>
        <v>2.Інвестиційна</v>
      </c>
      <c r="G23" s="17">
        <v>-60000</v>
      </c>
      <c r="H23" s="39"/>
      <c r="I23" s="17"/>
      <c r="J23" s="40"/>
      <c r="K23" s="17"/>
      <c r="L23" s="37"/>
    </row>
    <row r="24" spans="2:12" x14ac:dyDescent="0.3">
      <c r="B24" s="58">
        <f t="shared" si="2"/>
        <v>43860</v>
      </c>
      <c r="C24" s="71" t="str">
        <f t="shared" si="0"/>
        <v>2020-1</v>
      </c>
      <c r="D24" s="59" t="s">
        <v>75</v>
      </c>
      <c r="E24" s="60" t="s">
        <v>16</v>
      </c>
      <c r="F24" s="78" t="str">
        <f>IFERROR(VLOOKUP(E24,Довідники!A:B,2,),"")</f>
        <v>2.Інвестиційна</v>
      </c>
      <c r="G24" s="17"/>
      <c r="H24" s="39"/>
      <c r="I24" s="17">
        <v>30000</v>
      </c>
      <c r="J24" s="40"/>
      <c r="K24" s="17"/>
      <c r="L24" s="37"/>
    </row>
    <row r="25" spans="2:12" x14ac:dyDescent="0.3">
      <c r="B25" s="58">
        <f t="shared" si="2"/>
        <v>43861</v>
      </c>
      <c r="C25" s="71" t="str">
        <f t="shared" si="0"/>
        <v>2020-1</v>
      </c>
      <c r="D25" s="59" t="s">
        <v>76</v>
      </c>
      <c r="E25" s="60" t="s">
        <v>24</v>
      </c>
      <c r="F25" s="78" t="str">
        <f>IFERROR(VLOOKUP(E25,Довідники!A:B,2,),"")</f>
        <v>2.Інвестиційна</v>
      </c>
      <c r="G25" s="17"/>
      <c r="H25" s="39">
        <v>-34000</v>
      </c>
      <c r="I25" s="17"/>
      <c r="J25" s="40"/>
      <c r="K25" s="17"/>
      <c r="L25" s="37"/>
    </row>
    <row r="26" spans="2:12" x14ac:dyDescent="0.3">
      <c r="B26" s="58">
        <f t="shared" si="2"/>
        <v>43862</v>
      </c>
      <c r="C26" s="71" t="str">
        <f t="shared" si="0"/>
        <v>2020-2</v>
      </c>
      <c r="D26" s="59" t="s">
        <v>77</v>
      </c>
      <c r="E26" s="60" t="s">
        <v>25</v>
      </c>
      <c r="F26" s="78" t="str">
        <f>IFERROR(VLOOKUP(E26,Довідники!A:B,2,),"")</f>
        <v>2.Інвестиційна</v>
      </c>
      <c r="G26" s="17"/>
      <c r="H26" s="39">
        <v>15000</v>
      </c>
      <c r="I26" s="17"/>
      <c r="J26" s="40"/>
      <c r="K26" s="17"/>
      <c r="L26" s="37"/>
    </row>
    <row r="27" spans="2:12" x14ac:dyDescent="0.3">
      <c r="B27" s="58">
        <f t="shared" si="2"/>
        <v>43863</v>
      </c>
      <c r="C27" s="71" t="str">
        <f t="shared" si="0"/>
        <v>2020-2</v>
      </c>
      <c r="D27" s="59" t="s">
        <v>78</v>
      </c>
      <c r="E27" s="60" t="s">
        <v>17</v>
      </c>
      <c r="F27" s="78" t="str">
        <f>IFERROR(VLOOKUP(E27,Довідники!A:B,2,),"")</f>
        <v>3.Фінансова</v>
      </c>
      <c r="G27" s="17"/>
      <c r="H27" s="39"/>
      <c r="I27" s="17">
        <v>300000</v>
      </c>
      <c r="J27" s="40"/>
      <c r="K27" s="17"/>
      <c r="L27" s="37"/>
    </row>
    <row r="28" spans="2:12" x14ac:dyDescent="0.3">
      <c r="B28" s="58">
        <f t="shared" si="2"/>
        <v>43864</v>
      </c>
      <c r="C28" s="71" t="str">
        <f t="shared" si="0"/>
        <v>2020-2</v>
      </c>
      <c r="D28" s="59" t="s">
        <v>79</v>
      </c>
      <c r="E28" s="60" t="s">
        <v>18</v>
      </c>
      <c r="F28" s="78" t="str">
        <f>IFERROR(VLOOKUP(E28,Довідники!A:B,2,),"")</f>
        <v>3.Фінансова</v>
      </c>
      <c r="G28" s="17"/>
      <c r="H28" s="39"/>
      <c r="I28" s="17">
        <v>-150000</v>
      </c>
      <c r="J28" s="40"/>
      <c r="K28" s="17"/>
      <c r="L28" s="37"/>
    </row>
    <row r="29" spans="2:12" x14ac:dyDescent="0.3">
      <c r="B29" s="58">
        <f t="shared" si="2"/>
        <v>43865</v>
      </c>
      <c r="C29" s="71" t="str">
        <f t="shared" si="0"/>
        <v>2020-2</v>
      </c>
      <c r="D29" s="59" t="s">
        <v>80</v>
      </c>
      <c r="E29" s="60" t="s">
        <v>19</v>
      </c>
      <c r="F29" s="78" t="str">
        <f>IFERROR(VLOOKUP(E29,Довідники!A:B,2,),"")</f>
        <v>3.Фінансова</v>
      </c>
      <c r="G29" s="17"/>
      <c r="H29" s="39"/>
      <c r="I29" s="17">
        <v>500000</v>
      </c>
      <c r="J29" s="40"/>
      <c r="K29" s="17"/>
      <c r="L29" s="37"/>
    </row>
    <row r="30" spans="2:12" x14ac:dyDescent="0.3">
      <c r="B30" s="58">
        <f t="shared" si="2"/>
        <v>43866</v>
      </c>
      <c r="C30" s="71" t="str">
        <f t="shared" si="0"/>
        <v>2020-2</v>
      </c>
      <c r="D30" s="59" t="s">
        <v>81</v>
      </c>
      <c r="E30" s="60" t="s">
        <v>20</v>
      </c>
      <c r="F30" s="78" t="str">
        <f>IFERROR(VLOOKUP(E30,Довідники!A:B,2,),"")</f>
        <v>3.Фінансова</v>
      </c>
      <c r="G30" s="17">
        <v>-350000</v>
      </c>
      <c r="H30" s="39"/>
      <c r="I30" s="17"/>
      <c r="J30" s="40"/>
      <c r="K30" s="17"/>
      <c r="L30" s="37"/>
    </row>
    <row r="31" spans="2:12" ht="15" thickBot="1" x14ac:dyDescent="0.35">
      <c r="B31" s="55">
        <f t="shared" si="2"/>
        <v>43867</v>
      </c>
      <c r="C31" s="70" t="str">
        <f t="shared" si="0"/>
        <v>2020-2</v>
      </c>
      <c r="D31" s="56" t="s">
        <v>51</v>
      </c>
      <c r="E31" s="57" t="s">
        <v>15</v>
      </c>
      <c r="F31" s="77" t="str">
        <f>IFERROR(VLOOKUP(E31,Довідники!A:B,2,),"")</f>
        <v>2.Інвестиційна</v>
      </c>
      <c r="G31" s="27"/>
      <c r="H31" s="28">
        <v>-7000</v>
      </c>
      <c r="I31" s="27"/>
      <c r="J31" s="29"/>
      <c r="K31" s="27"/>
      <c r="L31" s="38"/>
    </row>
    <row r="32" spans="2:12" x14ac:dyDescent="0.3">
      <c r="B32" s="61"/>
      <c r="C32" s="72"/>
      <c r="D32" s="62"/>
      <c r="E32" s="63"/>
      <c r="F32" s="79"/>
      <c r="G32" s="18"/>
      <c r="H32" s="19"/>
      <c r="I32" s="18"/>
      <c r="J32" s="20"/>
      <c r="K32" s="18"/>
    </row>
    <row r="33" spans="2:12" x14ac:dyDescent="0.3">
      <c r="B33" s="64"/>
      <c r="C33" s="69"/>
      <c r="D33" s="53"/>
      <c r="E33" s="54"/>
      <c r="F33" s="76"/>
      <c r="G33" s="10"/>
      <c r="H33" s="11"/>
      <c r="I33" s="10"/>
      <c r="J33" s="12"/>
      <c r="K33" s="10"/>
    </row>
    <row r="34" spans="2:12" x14ac:dyDescent="0.3">
      <c r="B34" s="64"/>
      <c r="C34" s="69"/>
      <c r="D34" s="53"/>
      <c r="E34" s="54"/>
      <c r="F34" s="76"/>
      <c r="G34" s="10"/>
      <c r="H34" s="11"/>
      <c r="I34" s="10"/>
      <c r="J34" s="12"/>
      <c r="K34" s="10"/>
    </row>
    <row r="35" spans="2:12" x14ac:dyDescent="0.3">
      <c r="B35" s="64"/>
      <c r="C35" s="69"/>
      <c r="D35" s="53"/>
      <c r="E35" s="54"/>
      <c r="F35" s="76"/>
      <c r="G35" s="10"/>
      <c r="H35" s="11"/>
      <c r="I35" s="10"/>
      <c r="J35" s="12"/>
      <c r="K35" s="10"/>
    </row>
    <row r="36" spans="2:12" x14ac:dyDescent="0.3">
      <c r="B36" s="64"/>
      <c r="C36" s="69"/>
      <c r="D36" s="53"/>
      <c r="E36" s="54"/>
      <c r="F36" s="76"/>
      <c r="G36" s="10"/>
      <c r="H36" s="11"/>
      <c r="I36" s="10"/>
      <c r="J36" s="12"/>
      <c r="K36" s="10"/>
    </row>
    <row r="37" spans="2:12" x14ac:dyDescent="0.3">
      <c r="B37" s="64"/>
      <c r="C37" s="69"/>
      <c r="D37" s="53"/>
      <c r="E37" s="54"/>
      <c r="F37" s="76"/>
      <c r="G37" s="10"/>
      <c r="H37" s="11"/>
      <c r="I37" s="10"/>
      <c r="J37" s="12"/>
      <c r="K37" s="10"/>
    </row>
    <row r="38" spans="2:12" x14ac:dyDescent="0.3">
      <c r="B38" s="64"/>
      <c r="C38" s="69"/>
      <c r="D38" s="53"/>
      <c r="E38" s="54"/>
      <c r="F38" s="76"/>
      <c r="G38" s="10"/>
      <c r="H38" s="11"/>
      <c r="I38" s="10"/>
      <c r="J38" s="12"/>
      <c r="K38" s="10"/>
    </row>
    <row r="39" spans="2:12" ht="78" customHeight="1" x14ac:dyDescent="0.3">
      <c r="B39" s="64"/>
      <c r="C39" s="69"/>
      <c r="D39" s="53"/>
      <c r="E39" s="54"/>
      <c r="F39" s="76"/>
      <c r="G39" s="10"/>
      <c r="H39" s="11"/>
      <c r="I39" s="10"/>
      <c r="J39" s="12"/>
      <c r="K39" s="10"/>
    </row>
    <row r="40" spans="2:12" x14ac:dyDescent="0.3">
      <c r="B40" s="64"/>
      <c r="C40" s="69"/>
      <c r="D40" s="53"/>
      <c r="E40" s="54"/>
      <c r="F40" s="76"/>
      <c r="G40" s="10"/>
      <c r="H40" s="11"/>
      <c r="I40" s="10"/>
      <c r="J40" s="12"/>
      <c r="K40" s="10"/>
    </row>
    <row r="41" spans="2:12" x14ac:dyDescent="0.3">
      <c r="B41" s="64"/>
      <c r="C41" s="69"/>
      <c r="D41" s="53"/>
      <c r="E41" s="54"/>
      <c r="F41" s="76"/>
      <c r="G41" s="10"/>
      <c r="H41" s="11"/>
      <c r="I41" s="10"/>
      <c r="J41" s="12"/>
      <c r="K41" s="10"/>
    </row>
    <row r="42" spans="2:12" x14ac:dyDescent="0.3">
      <c r="B42" s="64"/>
      <c r="C42" s="69"/>
      <c r="D42" s="53"/>
      <c r="E42" s="54"/>
      <c r="F42" s="76"/>
      <c r="G42" s="10"/>
      <c r="H42" s="11"/>
      <c r="I42" s="10"/>
      <c r="J42" s="12"/>
      <c r="K42" s="10"/>
      <c r="L42"/>
    </row>
    <row r="43" spans="2:12" x14ac:dyDescent="0.3">
      <c r="B43" s="64"/>
      <c r="C43" s="69"/>
      <c r="D43" s="53"/>
      <c r="E43" s="54"/>
      <c r="F43" s="76"/>
      <c r="G43" s="10"/>
      <c r="H43" s="11"/>
      <c r="I43" s="10"/>
      <c r="J43" s="12"/>
      <c r="K43" s="10"/>
      <c r="L43"/>
    </row>
    <row r="44" spans="2:12" x14ac:dyDescent="0.3">
      <c r="B44" s="64"/>
      <c r="C44" s="69"/>
      <c r="D44" s="53"/>
      <c r="E44" s="54"/>
      <c r="F44" s="76"/>
      <c r="G44" s="10"/>
      <c r="H44" s="11"/>
      <c r="I44" s="10"/>
      <c r="J44" s="12"/>
      <c r="K44" s="10"/>
      <c r="L44"/>
    </row>
    <row r="45" spans="2:12" x14ac:dyDescent="0.3">
      <c r="B45" s="64"/>
      <c r="C45" s="69"/>
      <c r="D45" s="53"/>
      <c r="E45" s="54"/>
      <c r="F45" s="76"/>
      <c r="G45" s="10"/>
      <c r="H45" s="11"/>
      <c r="I45" s="10"/>
      <c r="J45" s="12"/>
      <c r="K45" s="10"/>
      <c r="L45"/>
    </row>
    <row r="46" spans="2:12" x14ac:dyDescent="0.3">
      <c r="B46" s="64"/>
      <c r="C46" s="69"/>
      <c r="D46" s="53"/>
      <c r="E46" s="54"/>
      <c r="F46" s="76"/>
      <c r="G46" s="10"/>
      <c r="H46" s="11"/>
      <c r="I46" s="10"/>
      <c r="J46" s="12"/>
      <c r="K46" s="10"/>
      <c r="L46"/>
    </row>
    <row r="47" spans="2:12" x14ac:dyDescent="0.3">
      <c r="B47" s="64"/>
      <c r="C47" s="69"/>
      <c r="D47" s="53"/>
      <c r="E47" s="54"/>
      <c r="F47" s="76"/>
      <c r="G47" s="10"/>
      <c r="H47" s="11"/>
      <c r="I47" s="10"/>
      <c r="J47" s="12"/>
      <c r="K47" s="10"/>
      <c r="L47"/>
    </row>
    <row r="48" spans="2:12" x14ac:dyDescent="0.3">
      <c r="B48" s="64"/>
      <c r="C48" s="69"/>
      <c r="D48" s="53"/>
      <c r="E48" s="54"/>
      <c r="F48" s="76"/>
      <c r="G48" s="10"/>
      <c r="H48" s="11"/>
      <c r="I48" s="10"/>
      <c r="J48" s="12"/>
      <c r="K48" s="10"/>
      <c r="L48"/>
    </row>
    <row r="49" spans="2:12" x14ac:dyDescent="0.3">
      <c r="B49" s="64"/>
      <c r="C49" s="69"/>
      <c r="D49" s="53"/>
      <c r="E49" s="54"/>
      <c r="F49" s="76"/>
      <c r="G49" s="10"/>
      <c r="H49" s="11"/>
      <c r="I49" s="10"/>
      <c r="J49" s="12"/>
      <c r="K49" s="10"/>
      <c r="L49"/>
    </row>
    <row r="50" spans="2:12" x14ac:dyDescent="0.3">
      <c r="B50" s="64"/>
      <c r="C50" s="69"/>
      <c r="D50" s="53"/>
      <c r="E50" s="54"/>
      <c r="F50" s="76"/>
      <c r="G50" s="10"/>
      <c r="H50" s="11"/>
      <c r="I50" s="10"/>
      <c r="J50" s="12"/>
      <c r="K50" s="10"/>
      <c r="L50"/>
    </row>
    <row r="51" spans="2:12" x14ac:dyDescent="0.3">
      <c r="B51" s="64"/>
      <c r="C51" s="69"/>
      <c r="D51" s="53"/>
      <c r="E51" s="54"/>
      <c r="F51" s="76"/>
      <c r="G51" s="10"/>
      <c r="H51" s="11"/>
      <c r="I51" s="10"/>
      <c r="J51" s="12"/>
      <c r="K51" s="10"/>
      <c r="L51"/>
    </row>
    <row r="52" spans="2:12" x14ac:dyDescent="0.3">
      <c r="B52" s="64"/>
      <c r="C52" s="69"/>
      <c r="D52" s="53"/>
      <c r="E52" s="54"/>
      <c r="F52" s="76"/>
      <c r="G52" s="10"/>
      <c r="H52" s="11"/>
      <c r="I52" s="10"/>
      <c r="J52" s="12"/>
      <c r="K52" s="10"/>
      <c r="L52"/>
    </row>
    <row r="53" spans="2:12" x14ac:dyDescent="0.3">
      <c r="B53" s="64"/>
      <c r="C53" s="69"/>
      <c r="D53" s="53"/>
      <c r="E53" s="54"/>
      <c r="F53" s="76"/>
      <c r="G53" s="10"/>
      <c r="H53" s="11"/>
      <c r="I53" s="10"/>
      <c r="J53" s="12"/>
      <c r="K53" s="10"/>
      <c r="L53"/>
    </row>
    <row r="54" spans="2:12" x14ac:dyDescent="0.3">
      <c r="B54" s="64"/>
      <c r="C54" s="69"/>
      <c r="D54" s="53"/>
      <c r="E54" s="54"/>
      <c r="F54" s="76"/>
      <c r="G54" s="10"/>
      <c r="H54" s="11"/>
      <c r="I54" s="10"/>
      <c r="J54" s="12"/>
      <c r="K54" s="10"/>
      <c r="L54"/>
    </row>
    <row r="55" spans="2:12" x14ac:dyDescent="0.3">
      <c r="B55" s="64"/>
      <c r="C55" s="69"/>
      <c r="D55" s="53"/>
      <c r="E55" s="54"/>
      <c r="F55" s="76"/>
      <c r="G55" s="10"/>
      <c r="H55" s="11"/>
      <c r="I55" s="10"/>
      <c r="J55" s="12"/>
      <c r="K55" s="10"/>
      <c r="L55"/>
    </row>
    <row r="56" spans="2:12" x14ac:dyDescent="0.3">
      <c r="B56" s="64"/>
      <c r="C56" s="69"/>
      <c r="D56" s="53"/>
      <c r="E56" s="54"/>
      <c r="F56" s="76"/>
      <c r="G56" s="10"/>
      <c r="H56" s="11"/>
      <c r="I56" s="10"/>
      <c r="J56" s="12"/>
      <c r="K56" s="10"/>
      <c r="L56"/>
    </row>
    <row r="57" spans="2:12" x14ac:dyDescent="0.3">
      <c r="B57" s="64"/>
      <c r="C57" s="69"/>
      <c r="D57" s="53"/>
      <c r="E57" s="54"/>
      <c r="F57" s="76"/>
      <c r="G57" s="10"/>
      <c r="H57" s="11"/>
      <c r="I57" s="10"/>
      <c r="J57" s="12"/>
      <c r="K57" s="10"/>
      <c r="L57"/>
    </row>
    <row r="58" spans="2:12" x14ac:dyDescent="0.3">
      <c r="B58" s="64"/>
      <c r="C58" s="69"/>
      <c r="D58" s="53"/>
      <c r="E58" s="54"/>
      <c r="F58" s="76"/>
      <c r="G58" s="10"/>
      <c r="H58" s="11"/>
      <c r="I58" s="10"/>
      <c r="J58" s="12"/>
      <c r="K58" s="10"/>
      <c r="L58"/>
    </row>
    <row r="59" spans="2:12" x14ac:dyDescent="0.3">
      <c r="B59" s="64"/>
      <c r="C59" s="69"/>
      <c r="D59" s="53"/>
      <c r="E59" s="54"/>
      <c r="F59" s="76"/>
      <c r="G59" s="10"/>
      <c r="H59" s="11"/>
      <c r="I59" s="10"/>
      <c r="J59" s="12"/>
      <c r="K59" s="10"/>
      <c r="L59"/>
    </row>
    <row r="60" spans="2:12" x14ac:dyDescent="0.3">
      <c r="B60" s="64"/>
      <c r="C60" s="69"/>
      <c r="D60" s="53"/>
      <c r="E60" s="54"/>
      <c r="F60" s="76"/>
      <c r="G60" s="10"/>
      <c r="H60" s="11"/>
      <c r="I60" s="10"/>
      <c r="J60" s="12"/>
      <c r="K60" s="10"/>
      <c r="L60"/>
    </row>
    <row r="61" spans="2:12" x14ac:dyDescent="0.3">
      <c r="B61" s="64"/>
      <c r="C61" s="69"/>
      <c r="D61" s="53"/>
      <c r="E61" s="54"/>
      <c r="F61" s="76"/>
      <c r="G61" s="10"/>
      <c r="H61" s="11"/>
      <c r="I61" s="10"/>
      <c r="J61" s="12"/>
      <c r="K61" s="10"/>
      <c r="L61"/>
    </row>
    <row r="62" spans="2:12" x14ac:dyDescent="0.3">
      <c r="B62" s="64"/>
      <c r="C62" s="69"/>
      <c r="D62" s="53"/>
      <c r="E62" s="54"/>
      <c r="F62" s="76"/>
      <c r="G62" s="10"/>
      <c r="H62" s="11"/>
      <c r="I62" s="10"/>
      <c r="J62" s="12"/>
      <c r="K62" s="10"/>
      <c r="L62"/>
    </row>
    <row r="63" spans="2:12" x14ac:dyDescent="0.3">
      <c r="B63" s="64"/>
      <c r="C63" s="69"/>
      <c r="D63" s="53"/>
      <c r="E63" s="54"/>
      <c r="F63" s="76"/>
      <c r="G63" s="10"/>
      <c r="H63" s="11"/>
      <c r="I63" s="10"/>
      <c r="J63" s="12"/>
      <c r="K63" s="10"/>
      <c r="L63"/>
    </row>
    <row r="64" spans="2:12" x14ac:dyDescent="0.3">
      <c r="B64" s="64"/>
      <c r="C64" s="69"/>
      <c r="D64" s="53"/>
      <c r="E64" s="54"/>
      <c r="F64" s="76"/>
      <c r="G64" s="10"/>
      <c r="H64" s="11"/>
      <c r="I64" s="10"/>
      <c r="J64" s="12"/>
      <c r="K64" s="10"/>
      <c r="L64"/>
    </row>
    <row r="65" spans="2:12" x14ac:dyDescent="0.3">
      <c r="B65" s="64"/>
      <c r="C65" s="69"/>
      <c r="D65" s="53"/>
      <c r="E65" s="54"/>
      <c r="F65" s="76"/>
      <c r="G65" s="10"/>
      <c r="H65" s="11"/>
      <c r="I65" s="10"/>
      <c r="J65" s="12"/>
      <c r="K65" s="10"/>
      <c r="L65"/>
    </row>
    <row r="66" spans="2:12" x14ac:dyDescent="0.3">
      <c r="B66" s="64"/>
      <c r="C66" s="69"/>
      <c r="D66" s="53"/>
      <c r="E66" s="54"/>
      <c r="F66" s="76"/>
      <c r="G66" s="10"/>
      <c r="H66" s="11"/>
      <c r="I66" s="10"/>
      <c r="J66" s="12"/>
      <c r="K66" s="10"/>
      <c r="L66"/>
    </row>
    <row r="67" spans="2:12" x14ac:dyDescent="0.3">
      <c r="B67" s="64"/>
      <c r="C67" s="69"/>
      <c r="D67" s="53"/>
      <c r="E67" s="54"/>
      <c r="F67" s="76"/>
      <c r="G67" s="10"/>
      <c r="H67" s="11"/>
      <c r="I67" s="10"/>
      <c r="J67" s="12"/>
      <c r="K67" s="10"/>
      <c r="L67"/>
    </row>
    <row r="68" spans="2:12" x14ac:dyDescent="0.3">
      <c r="B68" s="64"/>
      <c r="C68" s="69"/>
      <c r="D68" s="53"/>
      <c r="E68" s="54"/>
      <c r="F68" s="76"/>
      <c r="G68" s="10"/>
      <c r="H68" s="11"/>
      <c r="I68" s="10"/>
      <c r="J68" s="12"/>
      <c r="K68" s="10"/>
      <c r="L68"/>
    </row>
    <row r="69" spans="2:12" x14ac:dyDescent="0.3">
      <c r="B69" s="64"/>
      <c r="C69" s="69"/>
      <c r="D69" s="53"/>
      <c r="E69" s="54"/>
      <c r="F69" s="76"/>
      <c r="G69" s="10"/>
      <c r="H69" s="11"/>
      <c r="I69" s="10"/>
      <c r="J69" s="12"/>
      <c r="K69" s="10"/>
      <c r="L69"/>
    </row>
    <row r="70" spans="2:12" x14ac:dyDescent="0.3">
      <c r="B70" s="64"/>
      <c r="C70" s="69"/>
      <c r="D70" s="53"/>
      <c r="E70" s="54"/>
      <c r="F70" s="76"/>
      <c r="G70" s="10"/>
      <c r="H70" s="11"/>
      <c r="I70" s="10"/>
      <c r="J70" s="12"/>
      <c r="K70" s="10"/>
      <c r="L70"/>
    </row>
    <row r="71" spans="2:12" x14ac:dyDescent="0.3">
      <c r="B71" s="64"/>
      <c r="C71" s="69"/>
      <c r="D71" s="53"/>
      <c r="E71" s="54"/>
      <c r="F71" s="76"/>
      <c r="G71" s="10"/>
      <c r="H71" s="11"/>
      <c r="I71" s="10"/>
      <c r="J71" s="12"/>
      <c r="K71" s="10"/>
      <c r="L71"/>
    </row>
    <row r="72" spans="2:12" x14ac:dyDescent="0.3">
      <c r="B72" s="64"/>
      <c r="C72" s="69"/>
      <c r="D72" s="53"/>
      <c r="E72" s="54"/>
      <c r="F72" s="76"/>
      <c r="G72" s="10"/>
      <c r="H72" s="11"/>
      <c r="I72" s="10"/>
      <c r="J72" s="12"/>
      <c r="K72" s="10"/>
      <c r="L72"/>
    </row>
    <row r="73" spans="2:12" x14ac:dyDescent="0.3">
      <c r="B73" s="64"/>
      <c r="C73" s="69"/>
      <c r="D73" s="53"/>
      <c r="E73" s="54"/>
      <c r="F73" s="76"/>
      <c r="G73" s="10"/>
      <c r="H73" s="11"/>
      <c r="I73" s="10"/>
      <c r="J73" s="12"/>
      <c r="K73" s="10"/>
      <c r="L73"/>
    </row>
    <row r="74" spans="2:12" x14ac:dyDescent="0.3">
      <c r="B74" s="64"/>
      <c r="C74" s="69"/>
      <c r="D74" s="53"/>
      <c r="E74" s="54"/>
      <c r="F74" s="76"/>
      <c r="G74" s="10"/>
      <c r="H74" s="11"/>
      <c r="I74" s="10"/>
      <c r="J74" s="12"/>
      <c r="K74" s="10"/>
      <c r="L74"/>
    </row>
    <row r="75" spans="2:12" x14ac:dyDescent="0.3">
      <c r="B75" s="64"/>
      <c r="C75" s="69"/>
      <c r="D75" s="53"/>
      <c r="E75" s="54"/>
      <c r="F75" s="76"/>
      <c r="G75" s="10"/>
      <c r="H75" s="11"/>
      <c r="I75" s="10"/>
      <c r="J75" s="12"/>
      <c r="K75" s="10"/>
      <c r="L75"/>
    </row>
    <row r="76" spans="2:12" x14ac:dyDescent="0.3">
      <c r="B76" s="64"/>
      <c r="C76" s="69"/>
      <c r="D76" s="53"/>
      <c r="E76" s="54"/>
      <c r="F76" s="76"/>
      <c r="G76" s="10"/>
      <c r="H76" s="11"/>
      <c r="I76" s="10"/>
      <c r="J76" s="12"/>
      <c r="K76" s="10"/>
      <c r="L76"/>
    </row>
    <row r="77" spans="2:12" x14ac:dyDescent="0.3">
      <c r="B77" s="64"/>
      <c r="C77" s="69"/>
      <c r="D77" s="53"/>
      <c r="E77" s="54"/>
      <c r="F77" s="76"/>
      <c r="G77" s="10"/>
      <c r="H77" s="11"/>
      <c r="I77" s="10"/>
      <c r="J77" s="12"/>
      <c r="K77" s="10"/>
      <c r="L77"/>
    </row>
    <row r="78" spans="2:12" x14ac:dyDescent="0.3">
      <c r="B78" s="64"/>
      <c r="C78" s="69"/>
      <c r="D78" s="53"/>
      <c r="E78" s="54"/>
      <c r="F78" s="76"/>
      <c r="G78" s="10"/>
      <c r="H78" s="11"/>
      <c r="I78" s="10"/>
      <c r="J78" s="12"/>
      <c r="K78" s="10"/>
      <c r="L78"/>
    </row>
    <row r="79" spans="2:12" x14ac:dyDescent="0.3">
      <c r="B79" s="64"/>
      <c r="C79" s="69"/>
      <c r="D79" s="53"/>
      <c r="E79" s="54"/>
      <c r="F79" s="76"/>
      <c r="G79" s="10"/>
      <c r="H79" s="11"/>
      <c r="I79" s="10"/>
      <c r="J79" s="12"/>
      <c r="K79" s="10"/>
      <c r="L79"/>
    </row>
    <row r="80" spans="2:12" x14ac:dyDescent="0.3">
      <c r="B80" s="64"/>
      <c r="C80" s="69"/>
      <c r="D80" s="53"/>
      <c r="E80" s="54"/>
      <c r="F80" s="76"/>
      <c r="G80" s="10"/>
      <c r="H80" s="11"/>
      <c r="I80" s="10"/>
      <c r="J80" s="12"/>
      <c r="K80" s="10"/>
      <c r="L80"/>
    </row>
    <row r="81" spans="2:12" x14ac:dyDescent="0.3">
      <c r="B81" s="64"/>
      <c r="C81" s="69"/>
      <c r="D81" s="53"/>
      <c r="E81" s="54"/>
      <c r="F81" s="76"/>
      <c r="G81" s="10"/>
      <c r="H81" s="11"/>
      <c r="I81" s="10"/>
      <c r="J81" s="12"/>
      <c r="K81" s="10"/>
      <c r="L81"/>
    </row>
    <row r="82" spans="2:12" x14ac:dyDescent="0.3">
      <c r="B82" s="64"/>
      <c r="C82" s="69"/>
      <c r="D82" s="53"/>
      <c r="E82" s="54"/>
      <c r="F82" s="76"/>
      <c r="G82" s="10"/>
      <c r="H82" s="11"/>
      <c r="I82" s="10"/>
      <c r="J82" s="12"/>
      <c r="K82" s="10"/>
      <c r="L82"/>
    </row>
    <row r="83" spans="2:12" x14ac:dyDescent="0.3">
      <c r="B83" s="64"/>
      <c r="C83" s="69"/>
      <c r="D83" s="53"/>
      <c r="E83" s="54"/>
      <c r="F83" s="76"/>
      <c r="G83" s="10"/>
      <c r="H83" s="11"/>
      <c r="I83" s="10"/>
      <c r="J83" s="12"/>
      <c r="K83" s="10"/>
      <c r="L83"/>
    </row>
    <row r="84" spans="2:12" x14ac:dyDescent="0.3">
      <c r="B84" s="64"/>
      <c r="C84" s="69"/>
      <c r="D84" s="53"/>
      <c r="E84" s="54"/>
      <c r="F84" s="76"/>
      <c r="G84" s="10"/>
      <c r="H84" s="11"/>
      <c r="I84" s="10"/>
      <c r="J84" s="12"/>
      <c r="K84" s="10"/>
      <c r="L84"/>
    </row>
    <row r="85" spans="2:12" x14ac:dyDescent="0.3">
      <c r="B85" s="64"/>
      <c r="C85" s="69"/>
      <c r="D85" s="53"/>
      <c r="E85" s="54"/>
      <c r="F85" s="76"/>
      <c r="G85" s="10"/>
      <c r="H85" s="11"/>
      <c r="I85" s="10"/>
      <c r="J85" s="12"/>
      <c r="K85" s="10"/>
      <c r="L85"/>
    </row>
    <row r="86" spans="2:12" x14ac:dyDescent="0.3">
      <c r="B86" s="64"/>
      <c r="C86" s="69"/>
      <c r="D86" s="53"/>
      <c r="E86" s="54"/>
      <c r="F86" s="76"/>
      <c r="G86" s="10"/>
      <c r="H86" s="11"/>
      <c r="I86" s="10"/>
      <c r="J86" s="12"/>
      <c r="K86" s="10"/>
      <c r="L86"/>
    </row>
    <row r="87" spans="2:12" x14ac:dyDescent="0.3">
      <c r="B87" s="64"/>
      <c r="C87" s="69"/>
      <c r="D87" s="53"/>
      <c r="E87" s="54"/>
      <c r="F87" s="76"/>
      <c r="G87" s="10"/>
      <c r="H87" s="11"/>
      <c r="I87" s="10"/>
      <c r="J87" s="12"/>
      <c r="K87" s="10"/>
      <c r="L87"/>
    </row>
    <row r="88" spans="2:12" x14ac:dyDescent="0.3">
      <c r="B88" s="64"/>
      <c r="C88" s="69"/>
      <c r="D88" s="53"/>
      <c r="E88" s="54"/>
      <c r="F88" s="76"/>
      <c r="G88" s="10"/>
      <c r="H88" s="11"/>
      <c r="I88" s="10"/>
      <c r="J88" s="12"/>
      <c r="K88" s="10"/>
      <c r="L88"/>
    </row>
    <row r="89" spans="2:12" x14ac:dyDescent="0.3">
      <c r="B89" s="64"/>
      <c r="C89" s="69"/>
      <c r="D89" s="53"/>
      <c r="E89" s="54"/>
      <c r="F89" s="76"/>
      <c r="G89" s="10"/>
      <c r="H89" s="11"/>
      <c r="I89" s="10"/>
      <c r="J89" s="12"/>
      <c r="K89" s="10"/>
      <c r="L89"/>
    </row>
    <row r="90" spans="2:12" x14ac:dyDescent="0.3">
      <c r="B90" s="64"/>
      <c r="C90" s="69"/>
      <c r="D90" s="53"/>
      <c r="E90" s="54"/>
      <c r="F90" s="76"/>
      <c r="G90" s="10"/>
      <c r="H90" s="11"/>
      <c r="I90" s="10"/>
      <c r="J90" s="12"/>
      <c r="K90" s="10"/>
      <c r="L90"/>
    </row>
    <row r="91" spans="2:12" x14ac:dyDescent="0.3">
      <c r="B91" s="64"/>
      <c r="C91" s="69"/>
      <c r="D91" s="53"/>
      <c r="E91" s="54"/>
      <c r="F91" s="76"/>
      <c r="G91" s="10"/>
      <c r="H91" s="11"/>
      <c r="I91" s="10"/>
      <c r="J91" s="12"/>
      <c r="K91" s="10"/>
      <c r="L91"/>
    </row>
    <row r="92" spans="2:12" x14ac:dyDescent="0.3">
      <c r="B92" s="64"/>
      <c r="C92" s="69"/>
      <c r="D92" s="53"/>
      <c r="E92" s="54"/>
      <c r="F92" s="76"/>
      <c r="G92" s="10"/>
      <c r="H92" s="11"/>
      <c r="I92" s="10"/>
      <c r="J92" s="12"/>
      <c r="K92" s="10"/>
      <c r="L92"/>
    </row>
    <row r="93" spans="2:12" x14ac:dyDescent="0.3">
      <c r="B93" s="64"/>
      <c r="C93" s="69"/>
      <c r="D93" s="53"/>
      <c r="E93" s="54"/>
      <c r="F93" s="76"/>
      <c r="G93" s="10"/>
      <c r="H93" s="11"/>
      <c r="I93" s="10"/>
      <c r="J93" s="12"/>
      <c r="K93" s="10"/>
      <c r="L93"/>
    </row>
    <row r="94" spans="2:12" x14ac:dyDescent="0.3">
      <c r="B94" s="64"/>
      <c r="C94" s="69"/>
      <c r="D94" s="53"/>
      <c r="E94" s="54"/>
      <c r="F94" s="76"/>
      <c r="G94" s="10"/>
      <c r="H94" s="11"/>
      <c r="I94" s="10"/>
      <c r="J94" s="12"/>
      <c r="K94" s="10"/>
      <c r="L94"/>
    </row>
    <row r="95" spans="2:12" x14ac:dyDescent="0.3">
      <c r="B95" s="64"/>
      <c r="C95" s="69"/>
      <c r="D95" s="53"/>
      <c r="E95" s="54"/>
      <c r="F95" s="76"/>
      <c r="G95" s="10"/>
      <c r="H95" s="11"/>
      <c r="I95" s="10"/>
      <c r="J95" s="12"/>
      <c r="K95" s="10"/>
      <c r="L95"/>
    </row>
    <row r="96" spans="2:12" x14ac:dyDescent="0.3">
      <c r="B96" s="64"/>
      <c r="C96" s="69"/>
      <c r="D96" s="53"/>
      <c r="E96" s="54"/>
      <c r="F96" s="76"/>
      <c r="G96" s="10"/>
      <c r="H96" s="11"/>
      <c r="I96" s="10"/>
      <c r="J96" s="12"/>
      <c r="K96" s="10"/>
      <c r="L96"/>
    </row>
    <row r="97" spans="2:12" x14ac:dyDescent="0.3">
      <c r="B97" s="64"/>
      <c r="C97" s="69"/>
      <c r="D97" s="53"/>
      <c r="E97" s="54"/>
      <c r="F97" s="76"/>
      <c r="G97" s="10"/>
      <c r="H97" s="11"/>
      <c r="I97" s="10"/>
      <c r="J97" s="12"/>
      <c r="K97" s="10"/>
      <c r="L97"/>
    </row>
    <row r="98" spans="2:12" x14ac:dyDescent="0.3">
      <c r="B98" s="64"/>
      <c r="C98" s="69"/>
      <c r="D98" s="53"/>
      <c r="E98" s="54"/>
      <c r="F98" s="76"/>
      <c r="G98" s="10"/>
      <c r="H98" s="11"/>
      <c r="I98" s="10"/>
      <c r="J98" s="12"/>
      <c r="K98" s="10"/>
      <c r="L98"/>
    </row>
    <row r="99" spans="2:12" x14ac:dyDescent="0.3">
      <c r="B99" s="64"/>
      <c r="C99" s="69"/>
      <c r="D99" s="53"/>
      <c r="E99" s="54"/>
      <c r="F99" s="76"/>
      <c r="G99" s="10"/>
      <c r="H99" s="11"/>
      <c r="I99" s="10"/>
      <c r="J99" s="12"/>
      <c r="K99" s="10"/>
      <c r="L99"/>
    </row>
    <row r="100" spans="2:12" x14ac:dyDescent="0.3">
      <c r="B100" s="64"/>
      <c r="C100" s="69"/>
      <c r="D100" s="53"/>
      <c r="E100" s="54"/>
      <c r="F100" s="76"/>
      <c r="G100" s="10"/>
      <c r="H100" s="11"/>
      <c r="I100" s="10"/>
      <c r="J100" s="12"/>
      <c r="K100" s="10"/>
      <c r="L100"/>
    </row>
    <row r="101" spans="2:12" x14ac:dyDescent="0.3">
      <c r="B101" s="64"/>
      <c r="C101" s="69"/>
      <c r="D101" s="53"/>
      <c r="E101" s="54"/>
      <c r="F101" s="76"/>
      <c r="G101" s="10"/>
      <c r="H101" s="11"/>
      <c r="I101" s="10"/>
      <c r="J101" s="12"/>
      <c r="K101" s="10"/>
      <c r="L101"/>
    </row>
    <row r="102" spans="2:12" x14ac:dyDescent="0.3">
      <c r="B102" s="64"/>
      <c r="C102" s="69"/>
      <c r="D102" s="53"/>
      <c r="E102" s="54"/>
      <c r="F102" s="76"/>
      <c r="G102" s="10"/>
      <c r="H102" s="11"/>
      <c r="I102" s="10"/>
      <c r="J102" s="12"/>
      <c r="K102" s="10"/>
      <c r="L102"/>
    </row>
    <row r="103" spans="2:12" x14ac:dyDescent="0.3">
      <c r="B103" s="64"/>
      <c r="C103" s="69"/>
      <c r="D103" s="53"/>
      <c r="E103" s="54"/>
      <c r="F103" s="76"/>
      <c r="G103" s="10"/>
      <c r="H103" s="11"/>
      <c r="I103" s="10"/>
      <c r="J103" s="12"/>
      <c r="K103" s="10"/>
      <c r="L103"/>
    </row>
    <row r="104" spans="2:12" x14ac:dyDescent="0.3">
      <c r="B104" s="64"/>
      <c r="C104" s="69"/>
      <c r="D104" s="53"/>
      <c r="E104" s="54"/>
      <c r="F104" s="76"/>
      <c r="G104" s="10"/>
      <c r="H104" s="11"/>
      <c r="I104" s="10"/>
      <c r="J104" s="12"/>
      <c r="K104" s="10"/>
      <c r="L104"/>
    </row>
    <row r="105" spans="2:12" x14ac:dyDescent="0.3">
      <c r="B105" s="64"/>
      <c r="C105" s="69"/>
      <c r="D105" s="53"/>
      <c r="E105" s="54"/>
      <c r="F105" s="76"/>
      <c r="G105" s="10"/>
      <c r="H105" s="11"/>
      <c r="I105" s="10"/>
      <c r="J105" s="12"/>
      <c r="K105" s="10"/>
      <c r="L105"/>
    </row>
    <row r="106" spans="2:12" x14ac:dyDescent="0.3">
      <c r="B106" s="64"/>
      <c r="C106" s="69"/>
      <c r="D106" s="53"/>
      <c r="E106" s="54"/>
      <c r="F106" s="76"/>
      <c r="G106" s="10"/>
      <c r="H106" s="11"/>
      <c r="I106" s="10"/>
      <c r="J106" s="12"/>
      <c r="K106" s="10"/>
      <c r="L106"/>
    </row>
    <row r="107" spans="2:12" x14ac:dyDescent="0.3">
      <c r="B107" s="64"/>
      <c r="C107" s="69"/>
      <c r="D107" s="53"/>
      <c r="E107" s="54"/>
      <c r="F107" s="76"/>
      <c r="G107" s="10"/>
      <c r="H107" s="11"/>
      <c r="I107" s="10"/>
      <c r="J107" s="12"/>
      <c r="K107" s="10"/>
      <c r="L107"/>
    </row>
    <row r="108" spans="2:12" x14ac:dyDescent="0.3">
      <c r="B108" s="64"/>
      <c r="C108" s="69"/>
      <c r="D108" s="53"/>
      <c r="E108" s="54"/>
      <c r="F108" s="76"/>
      <c r="G108" s="10"/>
      <c r="H108" s="11"/>
      <c r="I108" s="10"/>
      <c r="J108" s="12"/>
      <c r="K108" s="10"/>
      <c r="L108"/>
    </row>
    <row r="109" spans="2:12" x14ac:dyDescent="0.3">
      <c r="B109" s="64"/>
      <c r="C109" s="69"/>
      <c r="D109" s="53"/>
      <c r="E109" s="54"/>
      <c r="F109" s="76"/>
      <c r="G109" s="10"/>
      <c r="H109" s="11"/>
      <c r="I109" s="10"/>
      <c r="J109" s="12"/>
      <c r="K109" s="10"/>
      <c r="L109"/>
    </row>
    <row r="110" spans="2:12" x14ac:dyDescent="0.3">
      <c r="B110" s="64"/>
      <c r="C110" s="69"/>
      <c r="D110" s="53"/>
      <c r="E110" s="54"/>
      <c r="F110" s="76"/>
      <c r="G110" s="10"/>
      <c r="H110" s="11"/>
      <c r="I110" s="10"/>
      <c r="J110" s="12"/>
      <c r="K110" s="10"/>
      <c r="L110"/>
    </row>
    <row r="111" spans="2:12" x14ac:dyDescent="0.3">
      <c r="B111" s="64"/>
      <c r="C111" s="69"/>
      <c r="D111" s="53"/>
      <c r="E111" s="54"/>
      <c r="F111" s="76"/>
      <c r="G111" s="10"/>
      <c r="H111" s="11"/>
      <c r="I111" s="10"/>
      <c r="J111" s="12"/>
      <c r="K111" s="10"/>
      <c r="L111"/>
    </row>
    <row r="112" spans="2:12" x14ac:dyDescent="0.3">
      <c r="B112" s="64"/>
      <c r="C112" s="69"/>
      <c r="D112" s="53"/>
      <c r="E112" s="54"/>
      <c r="F112" s="76"/>
      <c r="G112" s="10"/>
      <c r="H112" s="11"/>
      <c r="I112" s="10"/>
      <c r="J112" s="12"/>
      <c r="K112" s="10"/>
      <c r="L112"/>
    </row>
    <row r="113" spans="2:12" x14ac:dyDescent="0.3">
      <c r="B113" s="64"/>
      <c r="C113" s="69"/>
      <c r="D113" s="53"/>
      <c r="E113" s="54"/>
      <c r="F113" s="76"/>
      <c r="G113" s="10"/>
      <c r="H113" s="11"/>
      <c r="I113" s="10"/>
      <c r="J113" s="12"/>
      <c r="K113" s="10"/>
      <c r="L113"/>
    </row>
    <row r="114" spans="2:12" x14ac:dyDescent="0.3">
      <c r="B114" s="64"/>
      <c r="C114" s="69"/>
      <c r="D114" s="53"/>
      <c r="E114" s="54"/>
      <c r="F114" s="76"/>
      <c r="G114" s="10"/>
      <c r="H114" s="11"/>
      <c r="I114" s="10"/>
      <c r="J114" s="12"/>
      <c r="K114" s="10"/>
      <c r="L114"/>
    </row>
    <row r="115" spans="2:12" x14ac:dyDescent="0.3">
      <c r="B115" s="64"/>
      <c r="C115" s="69"/>
      <c r="D115" s="53"/>
      <c r="E115" s="54"/>
      <c r="F115" s="76"/>
      <c r="G115" s="10"/>
      <c r="H115" s="11"/>
      <c r="I115" s="10"/>
      <c r="J115" s="12"/>
      <c r="K115" s="10"/>
      <c r="L115"/>
    </row>
    <row r="116" spans="2:12" x14ac:dyDescent="0.3">
      <c r="B116" s="64"/>
      <c r="C116" s="69"/>
      <c r="D116" s="53"/>
      <c r="E116" s="54"/>
      <c r="F116" s="76"/>
      <c r="G116" s="10"/>
      <c r="H116" s="11"/>
      <c r="I116" s="10"/>
      <c r="J116" s="12"/>
      <c r="K116" s="10"/>
      <c r="L116"/>
    </row>
    <row r="117" spans="2:12" x14ac:dyDescent="0.3">
      <c r="B117" s="64"/>
      <c r="C117" s="69"/>
      <c r="D117" s="53"/>
      <c r="E117" s="54"/>
      <c r="F117" s="76"/>
      <c r="G117" s="10"/>
      <c r="H117" s="11"/>
      <c r="I117" s="10"/>
      <c r="J117" s="12"/>
      <c r="K117" s="10"/>
      <c r="L117"/>
    </row>
    <row r="118" spans="2:12" x14ac:dyDescent="0.3">
      <c r="B118" s="64"/>
      <c r="C118" s="69"/>
      <c r="D118" s="53"/>
      <c r="E118" s="54"/>
      <c r="F118" s="76"/>
      <c r="G118" s="10"/>
      <c r="H118" s="11"/>
      <c r="I118" s="10"/>
      <c r="J118" s="12"/>
      <c r="K118" s="10"/>
      <c r="L118"/>
    </row>
    <row r="119" spans="2:12" x14ac:dyDescent="0.3">
      <c r="B119" s="64"/>
      <c r="C119" s="69"/>
      <c r="D119" s="53"/>
      <c r="E119" s="54"/>
      <c r="F119" s="76"/>
      <c r="G119" s="10"/>
      <c r="H119" s="11"/>
      <c r="I119" s="10"/>
      <c r="J119" s="12"/>
      <c r="K119" s="10"/>
      <c r="L119"/>
    </row>
    <row r="120" spans="2:12" x14ac:dyDescent="0.3">
      <c r="B120" s="64"/>
      <c r="C120" s="69"/>
      <c r="D120" s="53"/>
      <c r="E120" s="54"/>
      <c r="F120" s="76"/>
      <c r="G120" s="10"/>
      <c r="H120" s="11"/>
      <c r="I120" s="10"/>
      <c r="J120" s="12"/>
      <c r="K120" s="10"/>
      <c r="L120"/>
    </row>
    <row r="121" spans="2:12" x14ac:dyDescent="0.3">
      <c r="B121" s="64"/>
      <c r="C121" s="69"/>
      <c r="D121" s="53"/>
      <c r="E121" s="54"/>
      <c r="F121" s="76"/>
      <c r="G121" s="10"/>
      <c r="H121" s="11"/>
      <c r="I121" s="10"/>
      <c r="J121" s="12"/>
      <c r="K121" s="10"/>
      <c r="L121"/>
    </row>
    <row r="122" spans="2:12" x14ac:dyDescent="0.3">
      <c r="B122" s="64"/>
      <c r="C122" s="69"/>
      <c r="D122" s="53"/>
      <c r="E122" s="54"/>
      <c r="F122" s="76"/>
      <c r="G122" s="10"/>
      <c r="H122" s="11"/>
      <c r="I122" s="10"/>
      <c r="J122" s="12"/>
      <c r="K122" s="10"/>
      <c r="L122"/>
    </row>
    <row r="123" spans="2:12" x14ac:dyDescent="0.3">
      <c r="B123" s="64"/>
      <c r="C123" s="69"/>
      <c r="D123" s="53"/>
      <c r="E123" s="54"/>
      <c r="F123" s="76"/>
      <c r="G123" s="10"/>
      <c r="H123" s="11"/>
      <c r="I123" s="10"/>
      <c r="J123" s="12"/>
      <c r="K123" s="10"/>
      <c r="L123"/>
    </row>
    <row r="124" spans="2:12" x14ac:dyDescent="0.3">
      <c r="B124" s="64"/>
      <c r="C124" s="69"/>
      <c r="D124" s="53"/>
      <c r="E124" s="54"/>
      <c r="F124" s="76"/>
      <c r="G124" s="10"/>
      <c r="H124" s="11"/>
      <c r="I124" s="10"/>
      <c r="J124" s="12"/>
      <c r="K124" s="10"/>
      <c r="L124"/>
    </row>
    <row r="125" spans="2:12" x14ac:dyDescent="0.3">
      <c r="B125" s="64"/>
      <c r="C125" s="69"/>
      <c r="D125" s="53"/>
      <c r="E125" s="54"/>
      <c r="F125" s="76"/>
      <c r="G125" s="10"/>
      <c r="H125" s="11"/>
      <c r="I125" s="10"/>
      <c r="J125" s="12"/>
      <c r="K125" s="10"/>
      <c r="L125"/>
    </row>
    <row r="126" spans="2:12" x14ac:dyDescent="0.3">
      <c r="B126" s="64"/>
      <c r="C126" s="69"/>
      <c r="D126" s="53"/>
      <c r="E126" s="54"/>
      <c r="F126" s="76"/>
      <c r="G126" s="10"/>
      <c r="H126" s="11"/>
      <c r="I126" s="10"/>
      <c r="J126" s="12"/>
      <c r="K126" s="10"/>
      <c r="L126"/>
    </row>
    <row r="127" spans="2:12" x14ac:dyDescent="0.3">
      <c r="B127" s="64"/>
      <c r="C127" s="69"/>
      <c r="D127" s="53"/>
      <c r="E127" s="54"/>
      <c r="F127" s="76"/>
      <c r="G127" s="10"/>
      <c r="H127" s="11"/>
      <c r="I127" s="10"/>
      <c r="J127" s="12"/>
      <c r="K127" s="10"/>
      <c r="L127"/>
    </row>
    <row r="128" spans="2:12" x14ac:dyDescent="0.3">
      <c r="B128" s="64"/>
      <c r="C128" s="69"/>
      <c r="D128" s="53"/>
      <c r="E128" s="54"/>
      <c r="F128" s="76"/>
      <c r="G128" s="10"/>
      <c r="H128" s="11"/>
      <c r="I128" s="10"/>
      <c r="J128" s="12"/>
      <c r="K128" s="10"/>
      <c r="L128"/>
    </row>
    <row r="129" spans="2:12" x14ac:dyDescent="0.3">
      <c r="B129" s="64"/>
      <c r="C129" s="69"/>
      <c r="D129" s="53"/>
      <c r="E129" s="54"/>
      <c r="F129" s="76"/>
      <c r="G129" s="10"/>
      <c r="H129" s="11"/>
      <c r="I129" s="10"/>
      <c r="J129" s="12"/>
      <c r="K129" s="10"/>
      <c r="L129"/>
    </row>
    <row r="130" spans="2:12" x14ac:dyDescent="0.3">
      <c r="B130" s="64"/>
      <c r="C130" s="69"/>
      <c r="D130" s="53"/>
      <c r="E130" s="54"/>
      <c r="F130" s="76"/>
      <c r="G130" s="10"/>
      <c r="H130" s="11"/>
      <c r="I130" s="10"/>
      <c r="J130" s="12"/>
      <c r="K130" s="10"/>
      <c r="L130"/>
    </row>
    <row r="131" spans="2:12" x14ac:dyDescent="0.3">
      <c r="B131" s="64"/>
      <c r="C131" s="69"/>
      <c r="D131" s="53"/>
      <c r="E131" s="54"/>
      <c r="F131" s="76"/>
      <c r="G131" s="10"/>
      <c r="H131" s="11"/>
      <c r="I131" s="10"/>
      <c r="J131" s="12"/>
      <c r="K131" s="10"/>
      <c r="L131"/>
    </row>
    <row r="132" spans="2:12" x14ac:dyDescent="0.3">
      <c r="B132" s="64"/>
      <c r="C132" s="69"/>
      <c r="D132" s="53"/>
      <c r="E132" s="54"/>
      <c r="F132" s="76"/>
      <c r="G132" s="10"/>
      <c r="H132" s="11"/>
      <c r="I132" s="10"/>
      <c r="J132" s="12"/>
      <c r="K132" s="10"/>
      <c r="L132"/>
    </row>
    <row r="133" spans="2:12" x14ac:dyDescent="0.3">
      <c r="B133" s="64"/>
      <c r="C133" s="69"/>
      <c r="D133" s="53"/>
      <c r="E133" s="54"/>
      <c r="F133" s="76"/>
      <c r="G133" s="10"/>
      <c r="H133" s="11"/>
      <c r="I133" s="10"/>
      <c r="J133" s="12"/>
      <c r="K133" s="10"/>
      <c r="L133"/>
    </row>
    <row r="134" spans="2:12" x14ac:dyDescent="0.3">
      <c r="B134" s="64"/>
      <c r="C134" s="69"/>
      <c r="D134" s="53"/>
      <c r="E134" s="54"/>
      <c r="F134" s="76"/>
      <c r="G134" s="10"/>
      <c r="H134" s="11"/>
      <c r="I134" s="10"/>
      <c r="J134" s="12"/>
      <c r="K134" s="10"/>
      <c r="L134"/>
    </row>
    <row r="135" spans="2:12" x14ac:dyDescent="0.3">
      <c r="B135" s="64"/>
      <c r="C135" s="69"/>
      <c r="D135" s="53"/>
      <c r="E135" s="54"/>
      <c r="F135" s="76"/>
      <c r="G135" s="10"/>
      <c r="H135" s="11"/>
      <c r="I135" s="10"/>
      <c r="J135" s="12"/>
      <c r="K135" s="10"/>
      <c r="L135"/>
    </row>
    <row r="136" spans="2:12" x14ac:dyDescent="0.3">
      <c r="B136" s="64"/>
      <c r="C136" s="69"/>
      <c r="D136" s="53"/>
      <c r="E136" s="54"/>
      <c r="F136" s="76"/>
      <c r="G136" s="10"/>
      <c r="H136" s="11"/>
      <c r="I136" s="10"/>
      <c r="J136" s="12"/>
      <c r="K136" s="10"/>
      <c r="L136"/>
    </row>
    <row r="137" spans="2:12" x14ac:dyDescent="0.3">
      <c r="B137" s="64"/>
      <c r="C137" s="69"/>
      <c r="D137" s="53"/>
      <c r="E137" s="54"/>
      <c r="F137" s="76"/>
      <c r="G137" s="10"/>
      <c r="H137" s="11"/>
      <c r="I137" s="10"/>
      <c r="J137" s="12"/>
      <c r="K137" s="10"/>
      <c r="L137"/>
    </row>
    <row r="138" spans="2:12" x14ac:dyDescent="0.3">
      <c r="B138" s="64"/>
      <c r="C138" s="69"/>
      <c r="D138" s="53"/>
      <c r="E138" s="54"/>
      <c r="F138" s="76"/>
      <c r="G138" s="10"/>
      <c r="H138" s="11"/>
      <c r="I138" s="10"/>
      <c r="J138" s="12"/>
      <c r="K138" s="10"/>
      <c r="L138"/>
    </row>
    <row r="139" spans="2:12" x14ac:dyDescent="0.3">
      <c r="B139" s="64"/>
      <c r="C139" s="69"/>
      <c r="D139" s="53"/>
      <c r="E139" s="54"/>
      <c r="F139" s="76"/>
      <c r="G139" s="10"/>
      <c r="H139" s="11"/>
      <c r="I139" s="10"/>
      <c r="J139" s="12"/>
      <c r="K139" s="10"/>
      <c r="L139"/>
    </row>
    <row r="140" spans="2:12" x14ac:dyDescent="0.3">
      <c r="B140" s="64"/>
      <c r="C140" s="69"/>
      <c r="D140" s="53"/>
      <c r="E140" s="54"/>
      <c r="F140" s="76"/>
      <c r="G140" s="10"/>
      <c r="H140" s="11"/>
      <c r="I140" s="10"/>
      <c r="J140" s="12"/>
      <c r="K140" s="10"/>
      <c r="L140"/>
    </row>
    <row r="141" spans="2:12" x14ac:dyDescent="0.3">
      <c r="B141" s="64"/>
      <c r="C141" s="69"/>
      <c r="D141" s="53"/>
      <c r="E141" s="54"/>
      <c r="F141" s="76"/>
      <c r="G141" s="10"/>
      <c r="H141" s="11"/>
      <c r="I141" s="10"/>
      <c r="J141" s="12"/>
      <c r="K141" s="10"/>
      <c r="L141"/>
    </row>
    <row r="142" spans="2:12" x14ac:dyDescent="0.3">
      <c r="B142" s="64"/>
      <c r="C142" s="69"/>
      <c r="D142" s="53"/>
      <c r="E142" s="54"/>
      <c r="F142" s="76"/>
      <c r="G142" s="10"/>
      <c r="H142" s="11"/>
      <c r="I142" s="10"/>
      <c r="J142" s="12"/>
      <c r="K142" s="10"/>
      <c r="L142"/>
    </row>
    <row r="143" spans="2:12" x14ac:dyDescent="0.3">
      <c r="B143" s="64"/>
      <c r="C143" s="69"/>
      <c r="D143" s="53"/>
      <c r="E143" s="54"/>
      <c r="F143" s="76"/>
      <c r="G143" s="10"/>
      <c r="H143" s="11"/>
      <c r="I143" s="10"/>
      <c r="J143" s="12"/>
      <c r="K143" s="10"/>
      <c r="L143"/>
    </row>
    <row r="144" spans="2:12" x14ac:dyDescent="0.3">
      <c r="B144" s="64"/>
      <c r="C144" s="69"/>
      <c r="D144" s="53"/>
      <c r="E144" s="54"/>
      <c r="F144" s="76"/>
      <c r="G144" s="10"/>
      <c r="H144" s="11"/>
      <c r="I144" s="10"/>
      <c r="J144" s="12"/>
      <c r="K144" s="10"/>
      <c r="L144"/>
    </row>
    <row r="145" spans="2:12" x14ac:dyDescent="0.3">
      <c r="B145" s="64"/>
      <c r="C145" s="69"/>
      <c r="D145" s="53"/>
      <c r="E145" s="54"/>
      <c r="F145" s="76"/>
      <c r="G145" s="10"/>
      <c r="H145" s="11"/>
      <c r="I145" s="10"/>
      <c r="J145" s="12"/>
      <c r="K145" s="10"/>
      <c r="L145"/>
    </row>
    <row r="146" spans="2:12" x14ac:dyDescent="0.3">
      <c r="B146" s="64"/>
      <c r="C146" s="69"/>
      <c r="D146" s="53"/>
      <c r="E146" s="54"/>
      <c r="F146" s="76"/>
      <c r="G146" s="10"/>
      <c r="H146" s="11"/>
      <c r="I146" s="10"/>
      <c r="J146" s="12"/>
      <c r="K146" s="10"/>
      <c r="L146"/>
    </row>
    <row r="147" spans="2:12" x14ac:dyDescent="0.3">
      <c r="B147" s="64"/>
      <c r="C147" s="69"/>
      <c r="D147" s="53"/>
      <c r="E147" s="54"/>
      <c r="F147" s="76"/>
      <c r="G147" s="10"/>
      <c r="H147" s="11"/>
      <c r="I147" s="10"/>
      <c r="J147" s="12"/>
      <c r="K147" s="10"/>
      <c r="L147"/>
    </row>
    <row r="148" spans="2:12" x14ac:dyDescent="0.3">
      <c r="B148" s="64"/>
      <c r="C148" s="69"/>
      <c r="D148" s="53"/>
      <c r="E148" s="54"/>
      <c r="F148" s="76"/>
      <c r="G148" s="10"/>
      <c r="H148" s="11"/>
      <c r="I148" s="10"/>
      <c r="J148" s="12"/>
      <c r="K148" s="10"/>
      <c r="L148"/>
    </row>
    <row r="149" spans="2:12" x14ac:dyDescent="0.3">
      <c r="B149" s="64"/>
      <c r="C149" s="69"/>
      <c r="D149" s="53"/>
      <c r="E149" s="54"/>
      <c r="F149" s="76"/>
      <c r="G149" s="10"/>
      <c r="H149" s="11"/>
      <c r="I149" s="10"/>
      <c r="J149" s="12"/>
      <c r="K149" s="10"/>
      <c r="L149"/>
    </row>
    <row r="150" spans="2:12" x14ac:dyDescent="0.3">
      <c r="B150" s="64"/>
      <c r="C150" s="69"/>
      <c r="D150" s="53"/>
      <c r="E150" s="54"/>
      <c r="F150" s="76"/>
      <c r="G150" s="10"/>
      <c r="H150" s="11"/>
      <c r="I150" s="10"/>
      <c r="J150" s="12"/>
      <c r="K150" s="10"/>
      <c r="L150"/>
    </row>
    <row r="151" spans="2:12" x14ac:dyDescent="0.3">
      <c r="B151" s="64"/>
      <c r="C151" s="69"/>
      <c r="D151" s="53"/>
      <c r="E151" s="54"/>
      <c r="F151" s="76"/>
      <c r="G151" s="10"/>
      <c r="H151" s="11"/>
      <c r="I151" s="10"/>
      <c r="J151" s="12"/>
      <c r="K151" s="10"/>
      <c r="L151"/>
    </row>
    <row r="152" spans="2:12" x14ac:dyDescent="0.3">
      <c r="B152" s="64"/>
      <c r="C152" s="69"/>
      <c r="D152" s="53"/>
      <c r="E152" s="54"/>
      <c r="F152" s="76"/>
      <c r="G152" s="10"/>
      <c r="H152" s="11"/>
      <c r="I152" s="10"/>
      <c r="J152" s="12"/>
      <c r="K152" s="10"/>
      <c r="L152"/>
    </row>
    <row r="153" spans="2:12" x14ac:dyDescent="0.3">
      <c r="B153" s="64"/>
      <c r="C153" s="69"/>
      <c r="D153" s="53"/>
      <c r="E153" s="54"/>
      <c r="F153" s="76"/>
      <c r="G153" s="10"/>
      <c r="H153" s="11"/>
      <c r="I153" s="10"/>
      <c r="J153" s="12"/>
      <c r="K153" s="10"/>
      <c r="L153"/>
    </row>
    <row r="154" spans="2:12" x14ac:dyDescent="0.3">
      <c r="B154" s="64"/>
      <c r="C154" s="69"/>
      <c r="D154" s="53"/>
      <c r="E154" s="54"/>
      <c r="F154" s="76"/>
      <c r="G154" s="10"/>
      <c r="H154" s="11"/>
      <c r="I154" s="10"/>
      <c r="J154" s="12"/>
      <c r="K154" s="10"/>
      <c r="L154"/>
    </row>
    <row r="155" spans="2:12" x14ac:dyDescent="0.3">
      <c r="B155" s="64"/>
      <c r="C155" s="69"/>
      <c r="D155" s="53"/>
      <c r="E155" s="54"/>
      <c r="F155" s="76"/>
      <c r="G155" s="10"/>
      <c r="H155" s="11"/>
      <c r="I155" s="10"/>
      <c r="J155" s="12"/>
      <c r="K155" s="10"/>
      <c r="L155"/>
    </row>
    <row r="156" spans="2:12" x14ac:dyDescent="0.3">
      <c r="B156" s="64"/>
      <c r="C156" s="69"/>
      <c r="D156" s="53"/>
      <c r="E156" s="54"/>
      <c r="F156" s="76"/>
      <c r="G156" s="10"/>
      <c r="H156" s="11"/>
      <c r="I156" s="10"/>
      <c r="J156" s="12"/>
      <c r="K156" s="10"/>
      <c r="L156"/>
    </row>
    <row r="157" spans="2:12" x14ac:dyDescent="0.3">
      <c r="B157" s="64"/>
      <c r="C157" s="69"/>
      <c r="D157" s="53"/>
      <c r="E157" s="54"/>
      <c r="F157" s="76"/>
      <c r="G157" s="10"/>
      <c r="H157" s="11"/>
      <c r="I157" s="10"/>
      <c r="J157" s="12"/>
      <c r="K157" s="10"/>
      <c r="L157"/>
    </row>
    <row r="158" spans="2:12" x14ac:dyDescent="0.3">
      <c r="B158" s="64"/>
      <c r="C158" s="69"/>
      <c r="D158" s="53"/>
      <c r="E158" s="54"/>
      <c r="F158" s="76"/>
      <c r="G158" s="10"/>
      <c r="H158" s="11"/>
      <c r="I158" s="10"/>
      <c r="J158" s="12"/>
      <c r="K158" s="10"/>
      <c r="L158"/>
    </row>
    <row r="159" spans="2:12" x14ac:dyDescent="0.3">
      <c r="B159" s="64"/>
      <c r="C159" s="69"/>
      <c r="D159" s="53"/>
      <c r="E159" s="54"/>
      <c r="F159" s="76"/>
      <c r="G159" s="10"/>
      <c r="H159" s="11"/>
      <c r="I159" s="10"/>
      <c r="J159" s="12"/>
      <c r="K159" s="10"/>
      <c r="L159"/>
    </row>
    <row r="160" spans="2:12" x14ac:dyDescent="0.3">
      <c r="B160" s="64"/>
      <c r="C160" s="69"/>
      <c r="D160" s="53"/>
      <c r="E160" s="54"/>
      <c r="F160" s="76"/>
      <c r="G160" s="10"/>
      <c r="H160" s="11"/>
      <c r="I160" s="10"/>
      <c r="J160" s="12"/>
      <c r="K160" s="10"/>
      <c r="L160"/>
    </row>
    <row r="161" spans="2:12" x14ac:dyDescent="0.3">
      <c r="B161" s="64"/>
      <c r="C161" s="69"/>
      <c r="D161" s="53"/>
      <c r="E161" s="54"/>
      <c r="F161" s="76"/>
      <c r="G161" s="10"/>
      <c r="H161" s="11"/>
      <c r="I161" s="10"/>
      <c r="J161" s="12"/>
      <c r="K161" s="10"/>
      <c r="L161"/>
    </row>
    <row r="162" spans="2:12" x14ac:dyDescent="0.3">
      <c r="B162" s="64"/>
      <c r="C162" s="69"/>
      <c r="D162" s="53"/>
      <c r="E162" s="54"/>
      <c r="F162" s="76"/>
      <c r="G162" s="10"/>
      <c r="H162" s="11"/>
      <c r="I162" s="10"/>
      <c r="J162" s="12"/>
      <c r="K162" s="10"/>
      <c r="L162"/>
    </row>
    <row r="163" spans="2:12" x14ac:dyDescent="0.3">
      <c r="B163" s="64"/>
      <c r="C163" s="69"/>
      <c r="D163" s="53"/>
      <c r="E163" s="54"/>
      <c r="F163" s="76"/>
      <c r="G163" s="10"/>
      <c r="H163" s="11"/>
      <c r="I163" s="10"/>
      <c r="J163" s="12"/>
      <c r="K163" s="10"/>
      <c r="L163"/>
    </row>
    <row r="164" spans="2:12" x14ac:dyDescent="0.3">
      <c r="B164" s="64"/>
      <c r="C164" s="69"/>
      <c r="D164" s="53"/>
      <c r="E164" s="54"/>
      <c r="F164" s="76"/>
      <c r="G164" s="10"/>
      <c r="H164" s="11"/>
      <c r="I164" s="10"/>
      <c r="J164" s="12"/>
      <c r="K164" s="10"/>
      <c r="L164"/>
    </row>
    <row r="165" spans="2:12" x14ac:dyDescent="0.3">
      <c r="B165" s="64"/>
      <c r="C165" s="69"/>
      <c r="D165" s="53"/>
      <c r="E165" s="54"/>
      <c r="F165" s="76"/>
      <c r="G165" s="10"/>
      <c r="H165" s="11"/>
      <c r="I165" s="10"/>
      <c r="J165" s="12"/>
      <c r="K165" s="10"/>
      <c r="L165"/>
    </row>
    <row r="166" spans="2:12" x14ac:dyDescent="0.3">
      <c r="B166" s="64"/>
      <c r="C166" s="69"/>
      <c r="D166" s="53"/>
      <c r="E166" s="54"/>
      <c r="F166" s="76"/>
      <c r="G166" s="10"/>
      <c r="H166" s="11"/>
      <c r="I166" s="10"/>
      <c r="J166" s="12"/>
      <c r="K166" s="10"/>
      <c r="L166"/>
    </row>
    <row r="167" spans="2:12" x14ac:dyDescent="0.3">
      <c r="B167" s="64"/>
      <c r="C167" s="69"/>
      <c r="D167" s="53"/>
      <c r="E167" s="54"/>
      <c r="F167" s="76"/>
      <c r="G167" s="10"/>
      <c r="H167" s="11"/>
      <c r="I167" s="10"/>
      <c r="J167" s="12"/>
      <c r="K167" s="10"/>
      <c r="L167"/>
    </row>
    <row r="168" spans="2:12" x14ac:dyDescent="0.3">
      <c r="B168" s="64"/>
      <c r="C168" s="69"/>
      <c r="D168" s="53"/>
      <c r="E168" s="54"/>
      <c r="F168" s="76"/>
      <c r="G168" s="10"/>
      <c r="H168" s="11"/>
      <c r="I168" s="10"/>
      <c r="J168" s="12"/>
      <c r="K168" s="10"/>
      <c r="L168"/>
    </row>
    <row r="169" spans="2:12" x14ac:dyDescent="0.3">
      <c r="B169" s="64"/>
      <c r="C169" s="69"/>
      <c r="D169" s="53"/>
      <c r="E169" s="54"/>
      <c r="F169" s="76"/>
      <c r="G169" s="10"/>
      <c r="H169" s="11"/>
      <c r="I169" s="10"/>
      <c r="J169" s="12"/>
      <c r="K169" s="10"/>
      <c r="L169"/>
    </row>
    <row r="170" spans="2:12" x14ac:dyDescent="0.3">
      <c r="B170" s="64"/>
      <c r="C170" s="69"/>
      <c r="D170" s="53"/>
      <c r="E170" s="54"/>
      <c r="F170" s="76"/>
      <c r="G170" s="10"/>
      <c r="H170" s="11"/>
      <c r="I170" s="10"/>
      <c r="J170" s="12"/>
      <c r="K170" s="10"/>
      <c r="L170"/>
    </row>
    <row r="171" spans="2:12" x14ac:dyDescent="0.3">
      <c r="B171" s="64"/>
      <c r="C171" s="69"/>
      <c r="D171" s="53"/>
      <c r="E171" s="54"/>
      <c r="F171" s="76"/>
      <c r="G171" s="10"/>
      <c r="H171" s="11"/>
      <c r="I171" s="10"/>
      <c r="J171" s="12"/>
      <c r="K171" s="10"/>
      <c r="L171"/>
    </row>
    <row r="172" spans="2:12" x14ac:dyDescent="0.3">
      <c r="B172" s="64"/>
      <c r="C172" s="69"/>
      <c r="D172" s="53"/>
      <c r="E172" s="54"/>
      <c r="F172" s="76"/>
      <c r="G172" s="10"/>
      <c r="H172" s="11"/>
      <c r="I172" s="10"/>
      <c r="J172" s="12"/>
      <c r="K172" s="10"/>
      <c r="L172"/>
    </row>
    <row r="173" spans="2:12" x14ac:dyDescent="0.3">
      <c r="B173" s="64"/>
      <c r="C173" s="69"/>
      <c r="D173" s="53"/>
      <c r="E173" s="54"/>
      <c r="F173" s="76"/>
      <c r="G173" s="10"/>
      <c r="H173" s="11"/>
      <c r="I173" s="10"/>
      <c r="J173" s="12"/>
      <c r="K173" s="10"/>
      <c r="L173"/>
    </row>
    <row r="174" spans="2:12" x14ac:dyDescent="0.3">
      <c r="B174" s="64"/>
      <c r="C174" s="69"/>
      <c r="D174" s="53"/>
      <c r="E174" s="54"/>
      <c r="F174" s="76"/>
      <c r="G174" s="10"/>
      <c r="H174" s="11"/>
      <c r="I174" s="10"/>
      <c r="J174" s="12"/>
      <c r="K174" s="10"/>
      <c r="L174"/>
    </row>
    <row r="175" spans="2:12" x14ac:dyDescent="0.3">
      <c r="B175" s="64"/>
      <c r="C175" s="69"/>
      <c r="D175" s="53"/>
      <c r="E175" s="54"/>
      <c r="F175" s="76"/>
      <c r="G175" s="10"/>
      <c r="H175" s="11"/>
      <c r="I175" s="10"/>
      <c r="J175" s="12"/>
      <c r="K175" s="10"/>
      <c r="L175"/>
    </row>
    <row r="176" spans="2:12" x14ac:dyDescent="0.3">
      <c r="B176" s="64"/>
      <c r="C176" s="69"/>
      <c r="D176" s="53"/>
      <c r="E176" s="54"/>
      <c r="F176" s="76"/>
      <c r="G176" s="10"/>
      <c r="H176" s="11"/>
      <c r="I176" s="10"/>
      <c r="J176" s="12"/>
      <c r="K176" s="10"/>
      <c r="L176"/>
    </row>
    <row r="177" spans="2:12" x14ac:dyDescent="0.3">
      <c r="B177" s="64"/>
      <c r="C177" s="69"/>
      <c r="D177" s="53"/>
      <c r="E177" s="54"/>
      <c r="F177" s="76"/>
      <c r="G177" s="10"/>
      <c r="H177" s="11"/>
      <c r="I177" s="10"/>
      <c r="J177" s="12"/>
      <c r="K177" s="10"/>
      <c r="L177"/>
    </row>
    <row r="178" spans="2:12" x14ac:dyDescent="0.3">
      <c r="B178" s="64"/>
      <c r="C178" s="69"/>
      <c r="D178" s="53"/>
      <c r="E178" s="54"/>
      <c r="F178" s="76"/>
      <c r="G178" s="10"/>
      <c r="H178" s="11"/>
      <c r="I178" s="10"/>
      <c r="J178" s="12"/>
      <c r="K178" s="10"/>
      <c r="L178"/>
    </row>
    <row r="179" spans="2:12" x14ac:dyDescent="0.3">
      <c r="B179" s="64"/>
      <c r="C179" s="69"/>
      <c r="D179" s="53"/>
      <c r="E179" s="54"/>
      <c r="F179" s="76"/>
      <c r="G179" s="10"/>
      <c r="H179" s="11"/>
      <c r="I179" s="10"/>
      <c r="J179" s="12"/>
      <c r="K179" s="10"/>
      <c r="L179"/>
    </row>
    <row r="180" spans="2:12" x14ac:dyDescent="0.3">
      <c r="B180" s="64"/>
      <c r="C180" s="69"/>
      <c r="D180" s="53"/>
      <c r="E180" s="54"/>
      <c r="F180" s="76"/>
      <c r="G180" s="10"/>
      <c r="H180" s="11"/>
      <c r="I180" s="10"/>
      <c r="J180" s="12"/>
      <c r="K180" s="10"/>
      <c r="L180"/>
    </row>
    <row r="181" spans="2:12" x14ac:dyDescent="0.3">
      <c r="B181" s="64"/>
      <c r="C181" s="69"/>
      <c r="D181" s="53"/>
      <c r="E181" s="54"/>
      <c r="F181" s="76"/>
      <c r="G181" s="10"/>
      <c r="H181" s="11"/>
      <c r="I181" s="10"/>
      <c r="J181" s="12"/>
      <c r="K181" s="10"/>
      <c r="L181"/>
    </row>
    <row r="182" spans="2:12" x14ac:dyDescent="0.3">
      <c r="B182" s="64"/>
      <c r="C182" s="69"/>
      <c r="D182" s="53"/>
      <c r="E182" s="54"/>
      <c r="F182" s="76"/>
      <c r="G182" s="10"/>
      <c r="H182" s="11"/>
      <c r="I182" s="10"/>
      <c r="J182" s="12"/>
      <c r="K182" s="10"/>
      <c r="L182"/>
    </row>
    <row r="183" spans="2:12" x14ac:dyDescent="0.3">
      <c r="B183" s="64"/>
      <c r="C183" s="69"/>
      <c r="D183" s="53"/>
      <c r="E183" s="54"/>
      <c r="F183" s="76"/>
      <c r="G183" s="10"/>
      <c r="H183" s="11"/>
      <c r="I183" s="10"/>
      <c r="J183" s="12"/>
      <c r="K183" s="10"/>
      <c r="L183"/>
    </row>
  </sheetData>
  <mergeCells count="3">
    <mergeCell ref="L5:L7"/>
    <mergeCell ref="L10:L11"/>
    <mergeCell ref="L12:L31"/>
  </mergeCells>
  <dataValidations count="2">
    <dataValidation type="date" allowBlank="1" showInputMessage="1" showErrorMessage="1" sqref="B4:B183">
      <formula1>43466</formula1>
      <formula2>73051</formula2>
    </dataValidation>
    <dataValidation type="decimal" allowBlank="1" showInputMessage="1" showErrorMessage="1" sqref="G4:K183">
      <formula1>-100000000000</formula1>
      <formula2>100000000000000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Довідники!$A$2:$A$75</xm:f>
          </x14:formula1>
          <xm:sqref>E4:E183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I2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8" sqref="C8"/>
    </sheetView>
  </sheetViews>
  <sheetFormatPr defaultRowHeight="14.4" x14ac:dyDescent="0.3"/>
  <cols>
    <col min="1" max="1" width="40.6640625" bestFit="1" customWidth="1"/>
    <col min="2" max="6" width="18.109375" style="1" customWidth="1"/>
    <col min="7" max="9" width="18.109375" customWidth="1"/>
  </cols>
  <sheetData>
    <row r="2" spans="1:9" x14ac:dyDescent="0.3">
      <c r="B2" s="41" t="s">
        <v>69</v>
      </c>
      <c r="C2"/>
      <c r="D2"/>
      <c r="E2"/>
      <c r="F2"/>
    </row>
    <row r="3" spans="1:9" ht="28.8" x14ac:dyDescent="0.3">
      <c r="B3" s="44" t="s">
        <v>64</v>
      </c>
      <c r="C3" s="44"/>
      <c r="D3" s="44" t="s">
        <v>65</v>
      </c>
      <c r="E3" s="44"/>
      <c r="F3" s="44" t="s">
        <v>66</v>
      </c>
      <c r="G3" s="44"/>
      <c r="H3" s="44" t="s">
        <v>67</v>
      </c>
      <c r="I3" s="44"/>
    </row>
    <row r="4" spans="1:9" x14ac:dyDescent="0.3">
      <c r="A4" s="41" t="s">
        <v>58</v>
      </c>
      <c r="B4" s="45" t="s">
        <v>70</v>
      </c>
      <c r="C4" s="45" t="s">
        <v>71</v>
      </c>
      <c r="D4" s="45" t="s">
        <v>70</v>
      </c>
      <c r="E4" s="45" t="s">
        <v>71</v>
      </c>
      <c r="F4" s="45" t="s">
        <v>70</v>
      </c>
      <c r="G4" s="45" t="s">
        <v>71</v>
      </c>
      <c r="H4" s="45" t="s">
        <v>70</v>
      </c>
      <c r="I4" s="45" t="s">
        <v>71</v>
      </c>
    </row>
    <row r="5" spans="1:9" x14ac:dyDescent="0.3">
      <c r="A5" s="42" t="s">
        <v>22</v>
      </c>
      <c r="B5" s="1">
        <v>-116700</v>
      </c>
      <c r="D5" s="1">
        <v>3000</v>
      </c>
      <c r="F5" s="1">
        <v>-19300</v>
      </c>
      <c r="G5" s="1"/>
      <c r="H5" s="1"/>
      <c r="I5" s="1"/>
    </row>
    <row r="6" spans="1:9" x14ac:dyDescent="0.3">
      <c r="A6" s="43" t="s">
        <v>4</v>
      </c>
      <c r="B6" s="1">
        <v>35000</v>
      </c>
      <c r="D6" s="1">
        <v>3000</v>
      </c>
      <c r="G6" s="1"/>
      <c r="H6" s="1"/>
      <c r="I6" s="1"/>
    </row>
    <row r="7" spans="1:9" x14ac:dyDescent="0.3">
      <c r="A7" s="43" t="s">
        <v>5</v>
      </c>
      <c r="B7" s="1">
        <v>-30000</v>
      </c>
      <c r="G7" s="1"/>
      <c r="H7" s="1"/>
      <c r="I7" s="1"/>
    </row>
    <row r="8" spans="1:9" x14ac:dyDescent="0.3">
      <c r="A8" s="43" t="s">
        <v>6</v>
      </c>
      <c r="B8" s="1">
        <v>-13400</v>
      </c>
      <c r="G8" s="1"/>
      <c r="H8" s="1"/>
      <c r="I8" s="1"/>
    </row>
    <row r="9" spans="1:9" x14ac:dyDescent="0.3">
      <c r="A9" s="43" t="s">
        <v>7</v>
      </c>
      <c r="F9" s="1">
        <v>-13000</v>
      </c>
      <c r="G9" s="1"/>
      <c r="H9" s="1"/>
      <c r="I9" s="1"/>
    </row>
    <row r="10" spans="1:9" x14ac:dyDescent="0.3">
      <c r="A10" s="43" t="s">
        <v>8</v>
      </c>
      <c r="B10" s="1">
        <v>-2300</v>
      </c>
      <c r="G10" s="1"/>
      <c r="H10" s="1"/>
      <c r="I10" s="1"/>
    </row>
    <row r="11" spans="1:9" x14ac:dyDescent="0.3">
      <c r="A11" s="43" t="s">
        <v>10</v>
      </c>
      <c r="F11" s="1">
        <v>-5000</v>
      </c>
      <c r="G11" s="1"/>
      <c r="H11" s="1"/>
      <c r="I11" s="1"/>
    </row>
    <row r="12" spans="1:9" x14ac:dyDescent="0.3">
      <c r="A12" s="43" t="s">
        <v>9</v>
      </c>
      <c r="F12" s="1">
        <v>-1300</v>
      </c>
      <c r="G12" s="1"/>
      <c r="H12" s="1"/>
      <c r="I12" s="1"/>
    </row>
    <row r="13" spans="1:9" x14ac:dyDescent="0.3">
      <c r="A13" s="43" t="s">
        <v>13</v>
      </c>
      <c r="B13" s="1">
        <v>-3000</v>
      </c>
      <c r="G13" s="1"/>
      <c r="H13" s="1"/>
      <c r="I13" s="1"/>
    </row>
    <row r="14" spans="1:9" x14ac:dyDescent="0.3">
      <c r="A14" s="43" t="s">
        <v>11</v>
      </c>
      <c r="B14" s="1">
        <v>-20000</v>
      </c>
      <c r="G14" s="1"/>
      <c r="H14" s="1"/>
      <c r="I14" s="1"/>
    </row>
    <row r="15" spans="1:9" x14ac:dyDescent="0.3">
      <c r="A15" s="43" t="s">
        <v>12</v>
      </c>
      <c r="B15" s="1">
        <v>-45000</v>
      </c>
      <c r="G15" s="1"/>
      <c r="H15" s="1"/>
      <c r="I15" s="1"/>
    </row>
    <row r="16" spans="1:9" x14ac:dyDescent="0.3">
      <c r="A16" s="43" t="s">
        <v>14</v>
      </c>
      <c r="B16" s="1">
        <v>-38000</v>
      </c>
      <c r="G16" s="1"/>
      <c r="H16" s="1"/>
      <c r="I16" s="1"/>
    </row>
    <row r="17" spans="1:9" x14ac:dyDescent="0.3">
      <c r="A17" s="43" t="s">
        <v>31</v>
      </c>
      <c r="F17" s="1">
        <v>0</v>
      </c>
      <c r="G17" s="1"/>
      <c r="H17" s="1"/>
      <c r="I17" s="1"/>
    </row>
    <row r="18" spans="1:9" x14ac:dyDescent="0.3">
      <c r="A18" s="42" t="s">
        <v>23</v>
      </c>
      <c r="B18" s="1">
        <v>-60000</v>
      </c>
      <c r="D18" s="1">
        <v>-34000</v>
      </c>
      <c r="E18" s="1">
        <v>8000</v>
      </c>
      <c r="F18" s="1">
        <v>30000</v>
      </c>
      <c r="G18" s="1"/>
      <c r="H18" s="1"/>
      <c r="I18" s="1"/>
    </row>
    <row r="19" spans="1:9" x14ac:dyDescent="0.3">
      <c r="A19" s="43" t="s">
        <v>15</v>
      </c>
      <c r="B19" s="1">
        <v>-60000</v>
      </c>
      <c r="E19" s="1">
        <v>-7000</v>
      </c>
      <c r="G19" s="1"/>
      <c r="H19" s="1"/>
      <c r="I19" s="1"/>
    </row>
    <row r="20" spans="1:9" x14ac:dyDescent="0.3">
      <c r="A20" s="43" t="s">
        <v>16</v>
      </c>
      <c r="F20" s="1">
        <v>30000</v>
      </c>
      <c r="G20" s="1"/>
      <c r="H20" s="1"/>
      <c r="I20" s="1"/>
    </row>
    <row r="21" spans="1:9" x14ac:dyDescent="0.3">
      <c r="A21" s="43" t="s">
        <v>24</v>
      </c>
      <c r="D21" s="1">
        <v>-34000</v>
      </c>
      <c r="G21" s="1"/>
      <c r="H21" s="1"/>
      <c r="I21" s="1"/>
    </row>
    <row r="22" spans="1:9" x14ac:dyDescent="0.3">
      <c r="A22" s="43" t="s">
        <v>25</v>
      </c>
      <c r="E22" s="1">
        <v>15000</v>
      </c>
      <c r="G22" s="1"/>
      <c r="H22" s="1"/>
      <c r="I22" s="1"/>
    </row>
    <row r="23" spans="1:9" x14ac:dyDescent="0.3">
      <c r="A23" s="42" t="s">
        <v>26</v>
      </c>
      <c r="C23" s="1">
        <v>-350000</v>
      </c>
      <c r="G23" s="1">
        <v>650000</v>
      </c>
      <c r="H23" s="1"/>
      <c r="I23" s="1"/>
    </row>
    <row r="24" spans="1:9" x14ac:dyDescent="0.3">
      <c r="A24" s="43" t="s">
        <v>17</v>
      </c>
      <c r="G24" s="1">
        <v>300000</v>
      </c>
      <c r="H24" s="1"/>
      <c r="I24" s="1"/>
    </row>
    <row r="25" spans="1:9" x14ac:dyDescent="0.3">
      <c r="A25" s="43" t="s">
        <v>18</v>
      </c>
      <c r="G25" s="1">
        <v>-150000</v>
      </c>
      <c r="H25" s="1"/>
      <c r="I25" s="1"/>
    </row>
    <row r="26" spans="1:9" x14ac:dyDescent="0.3">
      <c r="A26" s="43" t="s">
        <v>19</v>
      </c>
      <c r="G26" s="1">
        <v>500000</v>
      </c>
      <c r="H26" s="1"/>
      <c r="I26" s="1"/>
    </row>
    <row r="27" spans="1:9" x14ac:dyDescent="0.3">
      <c r="A27" s="43" t="s">
        <v>20</v>
      </c>
      <c r="C27" s="1">
        <v>-350000</v>
      </c>
      <c r="G27" s="1"/>
      <c r="H27" s="1"/>
      <c r="I27" s="1"/>
    </row>
    <row r="28" spans="1:9" x14ac:dyDescent="0.3">
      <c r="A28" s="42" t="s">
        <v>59</v>
      </c>
      <c r="B28" s="1">
        <v>-176700</v>
      </c>
      <c r="C28" s="1">
        <v>-350000</v>
      </c>
      <c r="D28" s="1">
        <v>-31000</v>
      </c>
      <c r="E28" s="1">
        <v>8000</v>
      </c>
      <c r="F28" s="1">
        <v>10700</v>
      </c>
      <c r="G28" s="1">
        <v>650000</v>
      </c>
      <c r="H28" s="1"/>
      <c r="I28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workbookViewId="0">
      <pane ySplit="1" topLeftCell="A2" activePane="bottomLeft" state="frozen"/>
      <selection pane="bottomLeft" activeCell="D8" sqref="D8"/>
    </sheetView>
  </sheetViews>
  <sheetFormatPr defaultRowHeight="14.4" outlineLevelRow="1" x14ac:dyDescent="0.3"/>
  <cols>
    <col min="1" max="1" width="42.5546875" customWidth="1"/>
    <col min="2" max="2" width="15.109375" customWidth="1"/>
    <col min="4" max="4" width="14.77734375" bestFit="1" customWidth="1"/>
  </cols>
  <sheetData>
    <row r="1" spans="1:4" x14ac:dyDescent="0.3">
      <c r="A1" s="6" t="s">
        <v>27</v>
      </c>
      <c r="B1" s="6" t="s">
        <v>32</v>
      </c>
      <c r="D1" s="6" t="s">
        <v>28</v>
      </c>
    </row>
    <row r="2" spans="1:4" hidden="1" outlineLevel="1" x14ac:dyDescent="0.3"/>
    <row r="3" spans="1:4" collapsed="1" x14ac:dyDescent="0.3">
      <c r="A3" s="7" t="s">
        <v>35</v>
      </c>
      <c r="B3" s="8"/>
      <c r="D3" s="7" t="s">
        <v>22</v>
      </c>
    </row>
    <row r="4" spans="1:4" x14ac:dyDescent="0.3">
      <c r="A4" s="7" t="s">
        <v>30</v>
      </c>
      <c r="B4" s="8"/>
      <c r="D4" s="7" t="s">
        <v>23</v>
      </c>
    </row>
    <row r="5" spans="1:4" x14ac:dyDescent="0.3">
      <c r="A5" s="7" t="s">
        <v>31</v>
      </c>
      <c r="B5" s="8" t="s">
        <v>22</v>
      </c>
      <c r="D5" s="7" t="s">
        <v>26</v>
      </c>
    </row>
    <row r="6" spans="1:4" x14ac:dyDescent="0.3">
      <c r="A6" s="7" t="s">
        <v>4</v>
      </c>
      <c r="B6" s="8" t="s">
        <v>22</v>
      </c>
    </row>
    <row r="7" spans="1:4" x14ac:dyDescent="0.3">
      <c r="A7" s="7" t="s">
        <v>5</v>
      </c>
      <c r="B7" s="8" t="s">
        <v>22</v>
      </c>
    </row>
    <row r="8" spans="1:4" x14ac:dyDescent="0.3">
      <c r="A8" s="7" t="s">
        <v>6</v>
      </c>
      <c r="B8" s="8" t="s">
        <v>22</v>
      </c>
    </row>
    <row r="9" spans="1:4" x14ac:dyDescent="0.3">
      <c r="A9" s="7" t="s">
        <v>7</v>
      </c>
      <c r="B9" s="8" t="s">
        <v>22</v>
      </c>
    </row>
    <row r="10" spans="1:4" x14ac:dyDescent="0.3">
      <c r="A10" s="7" t="s">
        <v>8</v>
      </c>
      <c r="B10" s="8" t="s">
        <v>22</v>
      </c>
    </row>
    <row r="11" spans="1:4" x14ac:dyDescent="0.3">
      <c r="A11" s="7" t="s">
        <v>9</v>
      </c>
      <c r="B11" s="8" t="s">
        <v>22</v>
      </c>
    </row>
    <row r="12" spans="1:4" x14ac:dyDescent="0.3">
      <c r="A12" s="7" t="s">
        <v>13</v>
      </c>
      <c r="B12" s="8" t="s">
        <v>22</v>
      </c>
    </row>
    <row r="13" spans="1:4" x14ac:dyDescent="0.3">
      <c r="A13" s="7" t="s">
        <v>10</v>
      </c>
      <c r="B13" s="8" t="s">
        <v>22</v>
      </c>
    </row>
    <row r="14" spans="1:4" x14ac:dyDescent="0.3">
      <c r="A14" s="7" t="s">
        <v>11</v>
      </c>
      <c r="B14" s="8" t="s">
        <v>22</v>
      </c>
    </row>
    <row r="15" spans="1:4" x14ac:dyDescent="0.3">
      <c r="A15" s="7" t="s">
        <v>12</v>
      </c>
      <c r="B15" s="8" t="s">
        <v>22</v>
      </c>
    </row>
    <row r="16" spans="1:4" x14ac:dyDescent="0.3">
      <c r="A16" s="7" t="s">
        <v>14</v>
      </c>
      <c r="B16" s="8" t="s">
        <v>22</v>
      </c>
    </row>
    <row r="17" spans="1:2" x14ac:dyDescent="0.3">
      <c r="A17" s="7" t="s">
        <v>15</v>
      </c>
      <c r="B17" s="8" t="s">
        <v>23</v>
      </c>
    </row>
    <row r="18" spans="1:2" x14ac:dyDescent="0.3">
      <c r="A18" s="7" t="s">
        <v>16</v>
      </c>
      <c r="B18" s="8" t="s">
        <v>23</v>
      </c>
    </row>
    <row r="19" spans="1:2" x14ac:dyDescent="0.3">
      <c r="A19" s="7" t="s">
        <v>24</v>
      </c>
      <c r="B19" s="8" t="s">
        <v>23</v>
      </c>
    </row>
    <row r="20" spans="1:2" x14ac:dyDescent="0.3">
      <c r="A20" s="7" t="s">
        <v>25</v>
      </c>
      <c r="B20" s="8" t="s">
        <v>23</v>
      </c>
    </row>
    <row r="21" spans="1:2" x14ac:dyDescent="0.3">
      <c r="A21" s="7" t="s">
        <v>17</v>
      </c>
      <c r="B21" s="8" t="s">
        <v>26</v>
      </c>
    </row>
    <row r="22" spans="1:2" x14ac:dyDescent="0.3">
      <c r="A22" s="7" t="s">
        <v>18</v>
      </c>
      <c r="B22" s="8" t="s">
        <v>26</v>
      </c>
    </row>
    <row r="23" spans="1:2" x14ac:dyDescent="0.3">
      <c r="A23" s="7" t="s">
        <v>19</v>
      </c>
      <c r="B23" s="8" t="s">
        <v>26</v>
      </c>
    </row>
    <row r="24" spans="1:2" x14ac:dyDescent="0.3">
      <c r="A24" s="7" t="s">
        <v>20</v>
      </c>
      <c r="B24" s="8" t="s">
        <v>26</v>
      </c>
    </row>
    <row r="25" spans="1:2" x14ac:dyDescent="0.3">
      <c r="A25" s="7" t="s">
        <v>21</v>
      </c>
      <c r="B25" s="8" t="s">
        <v>22</v>
      </c>
    </row>
    <row r="26" spans="1:2" x14ac:dyDescent="0.3">
      <c r="A26" s="7"/>
      <c r="B26" s="8"/>
    </row>
    <row r="27" spans="1:2" x14ac:dyDescent="0.3">
      <c r="A27" s="7"/>
      <c r="B27" s="8"/>
    </row>
    <row r="28" spans="1:2" x14ac:dyDescent="0.3">
      <c r="A28" s="7"/>
      <c r="B28" s="8"/>
    </row>
    <row r="29" spans="1:2" x14ac:dyDescent="0.3">
      <c r="A29" s="7"/>
      <c r="B29" s="8"/>
    </row>
    <row r="30" spans="1:2" x14ac:dyDescent="0.3">
      <c r="A30" s="7"/>
      <c r="B30" s="8"/>
    </row>
    <row r="31" spans="1:2" x14ac:dyDescent="0.3">
      <c r="A31" s="7"/>
      <c r="B31" s="8"/>
    </row>
    <row r="32" spans="1:2" x14ac:dyDescent="0.3">
      <c r="A32" s="7"/>
      <c r="B32" s="8"/>
    </row>
    <row r="33" spans="1:2" x14ac:dyDescent="0.3">
      <c r="A33" s="7"/>
      <c r="B33" s="8"/>
    </row>
    <row r="34" spans="1:2" x14ac:dyDescent="0.3">
      <c r="A34" s="7"/>
      <c r="B34" s="8"/>
    </row>
    <row r="35" spans="1:2" x14ac:dyDescent="0.3">
      <c r="A35" s="7"/>
      <c r="B35" s="8"/>
    </row>
    <row r="36" spans="1:2" x14ac:dyDescent="0.3">
      <c r="A36" s="7"/>
      <c r="B36" s="8"/>
    </row>
    <row r="37" spans="1:2" x14ac:dyDescent="0.3">
      <c r="A37" s="7"/>
      <c r="B37" s="8"/>
    </row>
    <row r="38" spans="1:2" x14ac:dyDescent="0.3">
      <c r="A38" s="7"/>
      <c r="B38" s="8"/>
    </row>
    <row r="39" spans="1:2" x14ac:dyDescent="0.3">
      <c r="A39" s="7"/>
      <c r="B39" s="8"/>
    </row>
    <row r="40" spans="1:2" x14ac:dyDescent="0.3">
      <c r="A40" s="7"/>
      <c r="B40" s="8"/>
    </row>
    <row r="41" spans="1:2" x14ac:dyDescent="0.3">
      <c r="A41" s="7"/>
      <c r="B41" s="8"/>
    </row>
    <row r="42" spans="1:2" x14ac:dyDescent="0.3">
      <c r="A42" s="7"/>
      <c r="B42" s="8"/>
    </row>
    <row r="43" spans="1:2" x14ac:dyDescent="0.3">
      <c r="A43" s="7"/>
      <c r="B43" s="8"/>
    </row>
    <row r="44" spans="1:2" x14ac:dyDescent="0.3">
      <c r="A44" s="7"/>
      <c r="B44" s="8"/>
    </row>
    <row r="45" spans="1:2" x14ac:dyDescent="0.3">
      <c r="A45" s="7"/>
      <c r="B45" s="8"/>
    </row>
    <row r="46" spans="1:2" x14ac:dyDescent="0.3">
      <c r="A46" s="7"/>
      <c r="B46" s="8"/>
    </row>
    <row r="47" spans="1:2" x14ac:dyDescent="0.3">
      <c r="A47" s="7"/>
      <c r="B47" s="8"/>
    </row>
    <row r="48" spans="1:2" x14ac:dyDescent="0.3">
      <c r="A48" s="7"/>
      <c r="B48" s="8"/>
    </row>
    <row r="49" spans="1:2" x14ac:dyDescent="0.3">
      <c r="A49" s="7"/>
      <c r="B49" s="8"/>
    </row>
    <row r="50" spans="1:2" x14ac:dyDescent="0.3">
      <c r="A50" s="7"/>
      <c r="B50" s="8"/>
    </row>
    <row r="51" spans="1:2" x14ac:dyDescent="0.3">
      <c r="A51" s="7"/>
      <c r="B51" s="8"/>
    </row>
    <row r="52" spans="1:2" x14ac:dyDescent="0.3">
      <c r="A52" s="7"/>
      <c r="B52" s="8"/>
    </row>
    <row r="53" spans="1:2" x14ac:dyDescent="0.3">
      <c r="A53" s="7"/>
      <c r="B53" s="8"/>
    </row>
    <row r="54" spans="1:2" x14ac:dyDescent="0.3">
      <c r="A54" s="7"/>
      <c r="B54" s="8"/>
    </row>
    <row r="55" spans="1:2" x14ac:dyDescent="0.3">
      <c r="A55" s="7"/>
      <c r="B55" s="8"/>
    </row>
    <row r="56" spans="1:2" x14ac:dyDescent="0.3">
      <c r="A56" s="7"/>
      <c r="B56" s="8"/>
    </row>
    <row r="57" spans="1:2" x14ac:dyDescent="0.3">
      <c r="A57" s="7"/>
      <c r="B57" s="8"/>
    </row>
    <row r="58" spans="1:2" x14ac:dyDescent="0.3">
      <c r="A58" s="7"/>
      <c r="B58" s="8"/>
    </row>
    <row r="59" spans="1:2" x14ac:dyDescent="0.3">
      <c r="A59" s="7"/>
      <c r="B59" s="8"/>
    </row>
    <row r="60" spans="1:2" x14ac:dyDescent="0.3">
      <c r="A60" s="7"/>
      <c r="B60" s="8"/>
    </row>
    <row r="61" spans="1:2" x14ac:dyDescent="0.3">
      <c r="A61" s="7"/>
      <c r="B61" s="8"/>
    </row>
    <row r="62" spans="1:2" x14ac:dyDescent="0.3">
      <c r="A62" s="7"/>
      <c r="B62" s="8"/>
    </row>
    <row r="63" spans="1:2" x14ac:dyDescent="0.3">
      <c r="A63" s="7"/>
      <c r="B63" s="8"/>
    </row>
    <row r="64" spans="1:2" x14ac:dyDescent="0.3">
      <c r="A64" s="7"/>
      <c r="B64" s="8"/>
    </row>
    <row r="65" spans="1:2" x14ac:dyDescent="0.3">
      <c r="A65" s="7"/>
      <c r="B65" s="8"/>
    </row>
    <row r="66" spans="1:2" x14ac:dyDescent="0.3">
      <c r="A66" s="7"/>
      <c r="B66" s="8"/>
    </row>
    <row r="67" spans="1:2" x14ac:dyDescent="0.3">
      <c r="A67" s="7"/>
      <c r="B67" s="8"/>
    </row>
    <row r="68" spans="1:2" x14ac:dyDescent="0.3">
      <c r="A68" s="7"/>
      <c r="B68" s="8"/>
    </row>
    <row r="69" spans="1:2" x14ac:dyDescent="0.3">
      <c r="A69" s="7"/>
      <c r="B69" s="8"/>
    </row>
    <row r="70" spans="1:2" x14ac:dyDescent="0.3">
      <c r="A70" s="7"/>
      <c r="B70" s="8"/>
    </row>
    <row r="71" spans="1:2" x14ac:dyDescent="0.3">
      <c r="A71" s="7"/>
      <c r="B71" s="8"/>
    </row>
    <row r="72" spans="1:2" x14ac:dyDescent="0.3">
      <c r="A72" s="7"/>
      <c r="B72" s="8"/>
    </row>
    <row r="73" spans="1:2" x14ac:dyDescent="0.3">
      <c r="A73" s="7"/>
      <c r="B73" s="8"/>
    </row>
    <row r="74" spans="1:2" x14ac:dyDescent="0.3">
      <c r="A74" s="7"/>
      <c r="B74" s="8"/>
    </row>
    <row r="75" spans="1:2" x14ac:dyDescent="0.3">
      <c r="A75" s="7"/>
      <c r="B75" s="8"/>
    </row>
  </sheetData>
  <dataValidations count="1">
    <dataValidation type="list" allowBlank="1" showInputMessage="1" showErrorMessage="1" sqref="B3:B75">
      <formula1>$D$3:$D$5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Пояснення</vt:lpstr>
      <vt:lpstr>Рух грошових коштів</vt:lpstr>
      <vt:lpstr>Звіт Кешфлоу</vt:lpstr>
      <vt:lpstr>Довідники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2020-01-20T14:55:53Z</dcterms:modified>
</cp:coreProperties>
</file>